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66925"/>
  <mc:AlternateContent xmlns:mc="http://schemas.openxmlformats.org/markup-compatibility/2006">
    <mc:Choice Requires="x15">
      <x15ac:absPath xmlns:x15ac="http://schemas.microsoft.com/office/spreadsheetml/2010/11/ac" url="L:\06_daten oncobox\darm\_01_oncobox darm 2.0 (applikation)\"/>
    </mc:Choice>
  </mc:AlternateContent>
  <xr:revisionPtr revIDLastSave="0" documentId="13_ncr:1_{37BD2731-059E-4542-AA67-36AFDCC84ED5}" xr6:coauthVersionLast="47" xr6:coauthVersionMax="47" xr10:uidLastSave="{00000000-0000-0000-0000-000000000000}"/>
  <bookViews>
    <workbookView xWindow="28680" yWindow="-120" windowWidth="29040" windowHeight="15720" xr2:uid="{AEC1B1F6-0077-45E1-9226-84B92895E821}"/>
  </bookViews>
  <sheets>
    <sheet name="Inhaltsverzeichnis" sheetId="98" r:id="rId1"/>
    <sheet name="Datenfeldspezifikation Zert" sheetId="103" r:id="rId2"/>
    <sheet name="Histologie-Codes" sheetId="85" r:id="rId3"/>
    <sheet name="OPS-Codes" sheetId="88" r:id="rId4"/>
    <sheet name="Strahlentherapie Zielgebiet" sheetId="95" r:id="rId5"/>
    <sheet name="Validierung Datensätze Zert" sheetId="164" r:id="rId6"/>
    <sheet name="Fallkategorien" sheetId="99" r:id="rId7"/>
    <sheet name="Berechnung UICC-Stadium" sheetId="102" r:id="rId8"/>
    <sheet name="Gesamtbetrachtung Zert" sheetId="100" r:id="rId9"/>
    <sheet name="Tabelle Tumormanifestation" sheetId="101" r:id="rId10"/>
    <sheet name="To-Do-Liste" sheetId="179" r:id="rId11"/>
    <sheet name="Basisdaten Kolon OncoBox" sheetId="123" r:id="rId12"/>
    <sheet name="Basisdaten Rektum OncoBox" sheetId="124" r:id="rId13"/>
    <sheet name="Kennzahlenbogen" sheetId="181" r:id="rId14"/>
    <sheet name="KN-1" sheetId="125" r:id="rId15"/>
    <sheet name="KN-2a" sheetId="126" r:id="rId16"/>
    <sheet name="KN-2b" sheetId="127" r:id="rId17"/>
    <sheet name="KN-3" sheetId="163" r:id="rId18"/>
    <sheet name="KN-4 " sheetId="128" r:id="rId19"/>
    <sheet name="KN-5" sheetId="129" r:id="rId20"/>
    <sheet name="KN-6" sheetId="130" r:id="rId21"/>
    <sheet name="KN-7" sheetId="131" r:id="rId22"/>
    <sheet name="KN-8" sheetId="133" r:id="rId23"/>
    <sheet name="KN-9" sheetId="135" r:id="rId24"/>
    <sheet name="KN-10" sheetId="137" r:id="rId25"/>
    <sheet name="KN-11" sheetId="138" r:id="rId26"/>
    <sheet name="KN-12" sheetId="140" r:id="rId27"/>
    <sheet name="KN-13" sheetId="141" r:id="rId28"/>
    <sheet name="KN-14" sheetId="142" r:id="rId29"/>
    <sheet name="KN-15" sheetId="143" r:id="rId30"/>
    <sheet name="KN-16" sheetId="144" r:id="rId31"/>
    <sheet name="KN-17" sheetId="145" r:id="rId32"/>
    <sheet name="KN-18" sheetId="146" r:id="rId33"/>
    <sheet name="KN-19" sheetId="147" r:id="rId34"/>
    <sheet name="KN-20" sheetId="148" r:id="rId35"/>
    <sheet name="KN-21" sheetId="149" r:id="rId36"/>
    <sheet name="KN-22a" sheetId="150" r:id="rId37"/>
    <sheet name="KN-22b" sheetId="151" r:id="rId38"/>
    <sheet name="KN-22c" sheetId="152" r:id="rId39"/>
    <sheet name="KN-23" sheetId="153" r:id="rId40"/>
    <sheet name="KN-24" sheetId="155" r:id="rId41"/>
    <sheet name="KN-25" sheetId="180" r:id="rId42"/>
    <sheet name="KN-26" sheetId="158" r:id="rId43"/>
    <sheet name="KN-27" sheetId="159" r:id="rId44"/>
    <sheet name="KN-28" sheetId="160" r:id="rId45"/>
    <sheet name="KN-29" sheetId="161" r:id="rId46"/>
    <sheet name="KN-30" sheetId="162" r:id="rId47"/>
    <sheet name="Fall-Profil" sheetId="165" r:id="rId48"/>
    <sheet name="Fall-Liste" sheetId="94" state="hidden" r:id="rId49"/>
  </sheets>
  <externalReferences>
    <externalReference r:id="rId50"/>
    <externalReference r:id="rId51"/>
    <externalReference r:id="rId52"/>
    <externalReference r:id="rId53"/>
    <externalReference r:id="rId54"/>
    <externalReference r:id="rId55"/>
  </externalReferences>
  <definedNames>
    <definedName name="_xlnm._FilterDatabase" localSheetId="11" hidden="1">'Basisdaten Kolon OncoBox'!#REF!</definedName>
    <definedName name="_xlnm._FilterDatabase" localSheetId="12" hidden="1">'Basisdaten Rektum OncoBox'!#REF!</definedName>
    <definedName name="_xlnm._FilterDatabase" localSheetId="1" hidden="1">'Datenfeldspezifikation Zert'!$D$4:$D$178</definedName>
    <definedName name="_xlnm._FilterDatabase" localSheetId="6" hidden="1">Fallkategorien!#REF!</definedName>
    <definedName name="_xlnm._FilterDatabase" localSheetId="8" hidden="1">'Gesamtbetrachtung Zert'!#REF!</definedName>
    <definedName name="_xlnm._FilterDatabase" localSheetId="14" hidden="1">'KN-1'!#REF!</definedName>
    <definedName name="_xlnm._FilterDatabase" localSheetId="24" hidden="1">'KN-10'!#REF!</definedName>
    <definedName name="_xlnm._FilterDatabase" localSheetId="25" hidden="1">'KN-11'!#REF!</definedName>
    <definedName name="_xlnm._FilterDatabase" localSheetId="26" hidden="1">'KN-12'!#REF!</definedName>
    <definedName name="_xlnm._FilterDatabase" localSheetId="27" hidden="1">'KN-13'!#REF!</definedName>
    <definedName name="_xlnm._FilterDatabase" localSheetId="28" hidden="1">'KN-14'!#REF!</definedName>
    <definedName name="_xlnm._FilterDatabase" localSheetId="29" hidden="1">'KN-15'!#REF!</definedName>
    <definedName name="_xlnm._FilterDatabase" localSheetId="30" hidden="1">'KN-16'!#REF!</definedName>
    <definedName name="_xlnm._FilterDatabase" localSheetId="31" hidden="1">'KN-17'!#REF!</definedName>
    <definedName name="_xlnm._FilterDatabase" localSheetId="32" hidden="1">'KN-18'!#REF!</definedName>
    <definedName name="_xlnm._FilterDatabase" localSheetId="33" hidden="1">'KN-19'!#REF!</definedName>
    <definedName name="_xlnm._FilterDatabase" localSheetId="34" hidden="1">'KN-20'!#REF!</definedName>
    <definedName name="_xlnm._FilterDatabase" localSheetId="35" hidden="1">'KN-21'!#REF!</definedName>
    <definedName name="_xlnm._FilterDatabase" localSheetId="36" hidden="1">'KN-22a'!#REF!</definedName>
    <definedName name="_xlnm._FilterDatabase" localSheetId="37" hidden="1">'KN-22b'!#REF!</definedName>
    <definedName name="_xlnm._FilterDatabase" localSheetId="38" hidden="1">'KN-22c'!#REF!</definedName>
    <definedName name="_xlnm._FilterDatabase" localSheetId="39" hidden="1">'KN-23'!#REF!</definedName>
    <definedName name="_xlnm._FilterDatabase" localSheetId="40" hidden="1">'KN-24'!#REF!</definedName>
    <definedName name="_xlnm._FilterDatabase" localSheetId="41" hidden="1">'KN-25'!#REF!</definedName>
    <definedName name="_xlnm._FilterDatabase" localSheetId="42" hidden="1">'KN-26'!#REF!</definedName>
    <definedName name="_xlnm._FilterDatabase" localSheetId="43" hidden="1">'KN-27'!#REF!</definedName>
    <definedName name="_xlnm._FilterDatabase" localSheetId="44" hidden="1">'KN-28'!#REF!</definedName>
    <definedName name="_xlnm._FilterDatabase" localSheetId="45" hidden="1">'KN-29'!#REF!</definedName>
    <definedName name="_xlnm._FilterDatabase" localSheetId="15" hidden="1">'KN-2a'!#REF!</definedName>
    <definedName name="_xlnm._FilterDatabase" localSheetId="16" hidden="1">'KN-2b'!#REF!</definedName>
    <definedName name="_xlnm._FilterDatabase" localSheetId="17" hidden="1">'KN-3'!#REF!</definedName>
    <definedName name="_xlnm._FilterDatabase" localSheetId="46" hidden="1">'KN-30'!#REF!</definedName>
    <definedName name="_xlnm._FilterDatabase" localSheetId="18" hidden="1">'KN-4 '!#REF!</definedName>
    <definedName name="_xlnm._FilterDatabase" localSheetId="19" hidden="1">'KN-5'!#REF!</definedName>
    <definedName name="_xlnm._FilterDatabase" localSheetId="20" hidden="1">'KN-6'!#REF!</definedName>
    <definedName name="_xlnm._FilterDatabase" localSheetId="21" hidden="1">'KN-7'!#REF!</definedName>
    <definedName name="_xlnm._FilterDatabase" localSheetId="22" hidden="1">'KN-8'!#REF!</definedName>
    <definedName name="_xlnm._FilterDatabase" localSheetId="23" hidden="1">'KN-9'!#REF!</definedName>
    <definedName name="_xlnm._FilterDatabase" localSheetId="9" hidden="1">'Tabelle Tumormanifestation'!#REF!</definedName>
    <definedName name="_xlnm._FilterDatabase" localSheetId="10" hidden="1">'To-Do-Liste'!#REF!</definedName>
    <definedName name="_xlnm._FilterDatabase" localSheetId="5" hidden="1">'Validierung Datensätze Zert'!#REF!</definedName>
    <definedName name="_Matrix">#REF!</definedName>
    <definedName name="adt">#REF!</definedName>
    <definedName name="AngabeKKR">#REF!</definedName>
    <definedName name="Bundesland">#REF!</definedName>
    <definedName name="Bundesland2">#REF!</definedName>
    <definedName name="_xlnm.Print_Area" localSheetId="13">Kennzahlenbogen!$A$1:$P$122</definedName>
    <definedName name="_xlnm.Print_Area">#REF!</definedName>
    <definedName name="_xlnm.Print_Titles" localSheetId="13">Kennzahlenbogen!$9:$10</definedName>
    <definedName name="Felder">#REF!</definedName>
    <definedName name="KrebsregisterZusammenarbeit" localSheetId="3">#REF!</definedName>
    <definedName name="KrebsregisterZusammenarbeit" localSheetId="4">#REF!</definedName>
    <definedName name="KrebsregisterZusammenarbeit">#REF!</definedName>
    <definedName name="myCategory">[1]Datenquelle!#REF!</definedName>
    <definedName name="myItem" localSheetId="11">OFFSET('[2]OPS-Codes'!myItemList,0,0,COUNTA('[2]OPS-Codes'!myItemList),1)</definedName>
    <definedName name="myItem" localSheetId="12">OFFSET('[2]OPS-Codes'!myItemList,0,0,COUNTA('[2]OPS-Codes'!myItemList),1)</definedName>
    <definedName name="myItem" localSheetId="7">OFFSET('[3]Basisdaten Kolon OncoBox neu'!myItemList,0,0,COUNTA('[3]Basisdaten Kolon OncoBox neu'!myItemList),1)</definedName>
    <definedName name="myItem" localSheetId="1">OFFSET([4]!myItemList,0,0,COUNTA([4]!myItemList),1)</definedName>
    <definedName name="myItem" localSheetId="6">OFFSET(myItemList,0,0,COUNTA(myItemList),1)</definedName>
    <definedName name="myItem" localSheetId="47">OFFSET([5]!myItemList,0,0,COUNTA([5]!myItemList),1)</definedName>
    <definedName name="myItem" localSheetId="8">OFFSET(myItemList,0,0,COUNTA(myItemList),1)</definedName>
    <definedName name="myItem" localSheetId="0">OFFSET('[3]Basisdaten Kolon OncoBox neu'!myItemList,0,0,COUNTA('[3]Basisdaten Kolon OncoBox neu'!myItemList),1)</definedName>
    <definedName name="myItem" localSheetId="13">OFFSET(Kennzahlenbogen!myItemList,0,0,COUNTA(Kennzahlenbogen!myItemList),1)</definedName>
    <definedName name="myItem" localSheetId="14">OFFSET(myItemList,0,0,COUNTA(myItemList),1)</definedName>
    <definedName name="myItem" localSheetId="24">OFFSET(myItemList,0,0,COUNTA(myItemList),1)</definedName>
    <definedName name="myItem" localSheetId="25">OFFSET(myItemList,0,0,COUNTA(myItemList),1)</definedName>
    <definedName name="myItem" localSheetId="26">OFFSET(myItemList,0,0,COUNTA(myItemList),1)</definedName>
    <definedName name="myItem" localSheetId="27">OFFSET(myItemList,0,0,COUNTA(myItemList),1)</definedName>
    <definedName name="myItem" localSheetId="28">OFFSET(myItemList,0,0,COUNTA(myItemList),1)</definedName>
    <definedName name="myItem" localSheetId="29">OFFSET(myItemList,0,0,COUNTA(myItemList),1)</definedName>
    <definedName name="myItem" localSheetId="30">OFFSET(myItemList,0,0,COUNTA(myItemList),1)</definedName>
    <definedName name="myItem" localSheetId="31">OFFSET(myItemList,0,0,COUNTA(myItemList),1)</definedName>
    <definedName name="myItem" localSheetId="32">OFFSET(myItemList,0,0,COUNTA(myItemList),1)</definedName>
    <definedName name="myItem" localSheetId="33">OFFSET(myItemList,0,0,COUNTA(myItemList),1)</definedName>
    <definedName name="myItem" localSheetId="34">OFFSET(myItemList,0,0,COUNTA(myItemList),1)</definedName>
    <definedName name="myItem" localSheetId="35">OFFSET(myItemList,0,0,COUNTA(myItemList),1)</definedName>
    <definedName name="myItem" localSheetId="36">OFFSET(myItemList,0,0,COUNTA(myItemList),1)</definedName>
    <definedName name="myItem" localSheetId="37">OFFSET(myItemList,0,0,COUNTA(myItemList),1)</definedName>
    <definedName name="myItem" localSheetId="38">OFFSET(myItemList,0,0,COUNTA(myItemList),1)</definedName>
    <definedName name="myItem" localSheetId="39">OFFSET(myItemList,0,0,COUNTA(myItemList),1)</definedName>
    <definedName name="myItem" localSheetId="40">OFFSET(myItemList,0,0,COUNTA(myItemList),1)</definedName>
    <definedName name="myItem" localSheetId="41">OFFSET([0]!myItemList,0,0,COUNTA([0]!myItemList),1)</definedName>
    <definedName name="myItem" localSheetId="42">OFFSET(myItemList,0,0,COUNTA(myItemList),1)</definedName>
    <definedName name="myItem" localSheetId="43">OFFSET(myItemList,0,0,COUNTA(myItemList),1)</definedName>
    <definedName name="myItem" localSheetId="44">OFFSET(myItemList,0,0,COUNTA(myItemList),1)</definedName>
    <definedName name="myItem" localSheetId="45">OFFSET(myItemList,0,0,COUNTA(myItemList),1)</definedName>
    <definedName name="myItem" localSheetId="15">OFFSET(myItemList,0,0,COUNTA(myItemList),1)</definedName>
    <definedName name="myItem" localSheetId="16">OFFSET(myItemList,0,0,COUNTA(myItemList),1)</definedName>
    <definedName name="myItem" localSheetId="17">OFFSET(myItemList,0,0,COUNTA(myItemList),1)</definedName>
    <definedName name="myItem" localSheetId="46">OFFSET(myItemList,0,0,COUNTA(myItemList),1)</definedName>
    <definedName name="myItem" localSheetId="18">OFFSET('[3]Basisdaten Kolon OncoBox neu'!myItemList,0,0,COUNTA('[3]Basisdaten Kolon OncoBox neu'!myItemList),1)</definedName>
    <definedName name="myItem" localSheetId="19">OFFSET(myItemList,0,0,COUNTA(myItemList),1)</definedName>
    <definedName name="myItem" localSheetId="20">OFFSET(myItemList,0,0,COUNTA(myItemList),1)</definedName>
    <definedName name="myItem" localSheetId="21">OFFSET(myItemList,0,0,COUNTA(myItemList),1)</definedName>
    <definedName name="myItem" localSheetId="22">OFFSET(myItemList,0,0,COUNTA(myItemList),1)</definedName>
    <definedName name="myItem" localSheetId="23">OFFSET(myItemList,0,0,COUNTA(myItemList),1)</definedName>
    <definedName name="myItem" localSheetId="3">OFFSET('OPS-Codes'!myItemList,0,0,COUNTA('OPS-Codes'!myItemList),1)</definedName>
    <definedName name="myItem" localSheetId="4">OFFSET('Strahlentherapie Zielgebiet'!myItemList,0,0,COUNTA('Strahlentherapie Zielgebiet'!myItemList),1)</definedName>
    <definedName name="myItem" localSheetId="9">OFFSET(myItemList,0,0,COUNTA(myItemList),1)</definedName>
    <definedName name="myItem" localSheetId="10">OFFSET([5]!myItemList,0,0,COUNTA([5]!myItemList),1)</definedName>
    <definedName name="myItem" localSheetId="5">OFFSET([5]!myItemList,0,0,COUNTA([5]!myItemList),1)</definedName>
    <definedName name="myItem">OFFSET(myItemList,0,0,COUNTA(myItemList),1)</definedName>
    <definedName name="myItemList" localSheetId="13">INDEX([6]Datenquelle!#REF!,0,MATCH([6]Datenquelle!$D$45,[6]Datenquelle!#REF!,0))</definedName>
    <definedName name="myItemList" localSheetId="3">INDEX(#REF!,0,MATCH(#REF!,#REF!,0))</definedName>
    <definedName name="myItemList" localSheetId="4">INDEX(#REF!,0,MATCH(#REF!,#REF!,0))</definedName>
    <definedName name="myItemList">INDEX(#REF!,0,MATCH(#REF!,#REF!,0))</definedName>
    <definedName name="option">#REF!</definedName>
    <definedName name="RedZyk">#REF!</definedName>
    <definedName name="Tumordokumentation" localSheetId="3">#REF!</definedName>
    <definedName name="Tumordokumentation" localSheetId="4">#REF!</definedName>
    <definedName name="Tumordokumentation">#REF!</definedName>
    <definedName name="Universitätsstatus">#REF!</definedName>
    <definedName name="Zentrum" localSheetId="3">#REF!</definedName>
    <definedName name="Zentrum" localSheetId="4">#REF!</definedName>
    <definedName name="Zentrum">#REF!</definedName>
    <definedName name="Zentrum1">#REF!</definedName>
    <definedName name="ZentrumRegNr" localSheetId="13">[1]Datenquelle!$A$70:$A$141</definedName>
    <definedName name="ZentrumRegNr">#REF!</definedName>
    <definedName name="zentrumsintern___ohne_Krebsregis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6" i="181" l="1"/>
  <c r="F115" i="181"/>
  <c r="E115" i="181"/>
  <c r="G114" i="181"/>
  <c r="F114" i="181"/>
  <c r="E113" i="181"/>
  <c r="F112" i="181"/>
  <c r="E112" i="181"/>
  <c r="O103" i="181"/>
  <c r="P101" i="181" s="1"/>
  <c r="O100" i="181"/>
  <c r="P98" i="181" s="1"/>
  <c r="O99" i="181"/>
  <c r="O97" i="181"/>
  <c r="P95" i="181" s="1"/>
  <c r="O94" i="181"/>
  <c r="P92" i="181" s="1"/>
  <c r="O91" i="181"/>
  <c r="P89" i="181"/>
  <c r="O88" i="181"/>
  <c r="P86" i="181" s="1"/>
  <c r="P83" i="181"/>
  <c r="O83" i="181"/>
  <c r="P80" i="181"/>
  <c r="O79" i="181"/>
  <c r="S78" i="181"/>
  <c r="P77" i="181"/>
  <c r="O76" i="181"/>
  <c r="P74" i="181" s="1"/>
  <c r="O73" i="181"/>
  <c r="P71" i="181" s="1"/>
  <c r="O72" i="181"/>
  <c r="O70" i="181"/>
  <c r="P68" i="181" s="1"/>
  <c r="O69" i="181"/>
  <c r="O102" i="181" s="1"/>
  <c r="O67" i="181"/>
  <c r="P65" i="181" s="1"/>
  <c r="O64" i="181"/>
  <c r="P62" i="181" s="1"/>
  <c r="O61" i="181"/>
  <c r="P59" i="181" s="1"/>
  <c r="O60" i="181"/>
  <c r="O58" i="181"/>
  <c r="P56" i="181" s="1"/>
  <c r="O57" i="181"/>
  <c r="O53" i="181"/>
  <c r="P53" i="181" s="1"/>
  <c r="S51" i="181"/>
  <c r="O50" i="181" s="1"/>
  <c r="P50" i="181" s="1"/>
  <c r="O46" i="181"/>
  <c r="P44" i="181" s="1"/>
  <c r="O43" i="181"/>
  <c r="P41" i="181"/>
  <c r="O37" i="181"/>
  <c r="O34" i="181"/>
  <c r="P32" i="181" s="1"/>
  <c r="O33" i="181"/>
  <c r="O30" i="181"/>
  <c r="O29" i="181"/>
  <c r="O28" i="181"/>
  <c r="P26" i="181" s="1"/>
  <c r="O27" i="181"/>
  <c r="O25" i="181"/>
  <c r="P23" i="181" s="1"/>
  <c r="O24" i="181"/>
  <c r="O22" i="181"/>
  <c r="P20" i="181" s="1"/>
  <c r="O21" i="181"/>
  <c r="O19" i="181"/>
  <c r="O18" i="181"/>
  <c r="S16" i="181"/>
  <c r="O16" i="181"/>
  <c r="P14" i="181" s="1"/>
  <c r="S15" i="181"/>
  <c r="P11" i="181"/>
  <c r="A2" i="181"/>
  <c r="P17" i="181" l="1"/>
  <c r="O31" i="181"/>
  <c r="P29" i="18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OnkoZert</author>
    <author>OnkoZert - Florina Dudu</author>
    <author>Florina</author>
  </authors>
  <commentList>
    <comment ref="C7" authorId="0" shapeId="0" xr:uid="{5C96E8ED-C446-42D3-9153-8242C0C94589}">
      <text>
        <r>
          <rPr>
            <sz val="9"/>
            <color indexed="81"/>
            <rFont val="Arial"/>
            <family val="2"/>
          </rPr>
          <t>Übertrag erfolgt aus Tabellenblatt Basisdaten</t>
        </r>
      </text>
    </comment>
    <comment ref="F7" authorId="0" shapeId="0" xr:uid="{0A3E1E47-8AFA-438E-B665-C86FD9DDBE51}">
      <text>
        <r>
          <rPr>
            <sz val="9"/>
            <color indexed="81"/>
            <rFont val="Arial"/>
            <family val="2"/>
          </rPr>
          <t>Übertrag erfolgt aus Tabellenblatt Basisdaten</t>
        </r>
      </text>
    </comment>
    <comment ref="A9" authorId="0" shapeId="0" xr:uid="{5FA4D403-5305-4313-8A6D-DBDAF57C586B}">
      <text>
        <r>
          <rPr>
            <sz val="9"/>
            <color indexed="81"/>
            <rFont val="Arial"/>
            <family val="2"/>
          </rPr>
          <t>KN = Kennzahl</t>
        </r>
      </text>
    </comment>
    <comment ref="B9" authorId="0" shapeId="0" xr:uid="{AF57EE95-8471-4551-BA6F-16A1F0A1BE90}">
      <text>
        <r>
          <rPr>
            <sz val="9"/>
            <color indexed="81"/>
            <rFont val="Arial"/>
            <family val="2"/>
          </rPr>
          <t>EB = Erhebungbogen 
LL = Leitlinie (www.leitlinienprogramm-onkologie.de)</t>
        </r>
      </text>
    </comment>
    <comment ref="C9" authorId="1" shapeId="0" xr:uid="{8F936070-FB42-49BA-A716-EAF20FF3D0D6}">
      <text>
        <r>
          <rPr>
            <sz val="9"/>
            <color indexed="81"/>
            <rFont val="Arial"/>
            <family val="2"/>
          </rPr>
          <t>Weitere Erläuterungen siehe FAQ.</t>
        </r>
      </text>
    </comment>
    <comment ref="N9" authorId="0" shapeId="0" xr:uid="{7245DC37-EDAE-4CED-90B9-70FAE530B532}">
      <text>
        <r>
          <rPr>
            <sz val="9"/>
            <color indexed="81"/>
            <rFont val="Arial"/>
            <family val="2"/>
          </rPr>
          <t>Bitte zuerst Tabellenblatt 
Basisdaten komplett bearbeiten, 
dann graue Felder Ist-Werte ausfüllen.</t>
        </r>
      </text>
    </comment>
    <comment ref="Q10" authorId="0" shapeId="0" xr:uid="{E0A201BE-1A4B-455E-9130-B9C9030C8FED}">
      <text>
        <r>
          <rPr>
            <sz val="9"/>
            <color indexed="81"/>
            <rFont val="Arial"/>
            <family val="2"/>
          </rPr>
          <t>Wenn Zelle grau, bitte Begründung angeben.</t>
        </r>
      </text>
    </comment>
    <comment ref="O18" authorId="2" shapeId="0" xr:uid="{AC6D4447-C41F-465D-AE85-2F53228C8A94}">
      <text>
        <r>
          <rPr>
            <sz val="9"/>
            <color indexed="81"/>
            <rFont val="Arial"/>
            <family val="2"/>
          </rPr>
          <t>Übertrag erfolgt aus Anzahl KN 1</t>
        </r>
      </text>
    </comment>
    <comment ref="O21" authorId="0" shapeId="0" xr:uid="{CB487F9E-3BAE-47C6-8F44-C27E7304AA01}">
      <text>
        <r>
          <rPr>
            <sz val="9"/>
            <color indexed="81"/>
            <rFont val="Arial"/>
            <family val="2"/>
          </rPr>
          <t>Übertrag erfolgt aus Tabellenblatt Basisdaten 
operative und endoskop. Primärfälle 
Zellen B28 bis E28</t>
        </r>
      </text>
    </comment>
    <comment ref="C23" authorId="1" shapeId="0" xr:uid="{17D41F7D-B2EC-4317-8CAB-7509A87B448E}">
      <text>
        <r>
          <rPr>
            <sz val="9"/>
            <color indexed="81"/>
            <rFont val="Arial"/>
            <family val="2"/>
          </rPr>
          <t>Screeninginstrumente können der S3 Leitlinie Psychoonkologische Diagnostik, Beratung und Behandlung von erwachsenen Krebspat. entnommen werden</t>
        </r>
      </text>
    </comment>
    <comment ref="F23" authorId="1" shapeId="0" xr:uid="{C10DABE6-2C50-4AED-88B8-11E45E84B139}">
      <text>
        <r>
          <rPr>
            <sz val="9"/>
            <color indexed="81"/>
            <rFont val="Arial"/>
            <family val="2"/>
          </rPr>
          <t>Distress-Screening beinhaltet die Anwendung eines validen Distressinstruments (analog zur S3 Leitlinie Psychoonkologische Diagnostik, Beratung und Behandlung von erwachsenen Krebspat.)</t>
        </r>
      </text>
    </comment>
    <comment ref="O24" authorId="0" shapeId="0" xr:uid="{FB128CE3-701C-415B-AE33-713163F1FB03}">
      <text>
        <r>
          <rPr>
            <sz val="9"/>
            <color indexed="81"/>
            <rFont val="Arial"/>
            <family val="2"/>
          </rPr>
          <t>Übertrag erfolgt aus Tabellenblatt Basisdaten 
Primärfälle gesamt
Zelle H28 + Anzahl Kennzahl 1</t>
        </r>
      </text>
    </comment>
    <comment ref="O27" authorId="0" shapeId="0" xr:uid="{6BA5B6BC-A2F3-46AD-B988-866F5EBF7B5E}">
      <text>
        <r>
          <rPr>
            <sz val="9"/>
            <color indexed="81"/>
            <rFont val="Arial"/>
            <family val="2"/>
          </rPr>
          <t>Übertrag erfolgt aus Tabellenblatt Basisdaten 
Primärfälle gesamt
Zelle H28 + Anzahl Kennzahl 1</t>
        </r>
      </text>
    </comment>
    <comment ref="O29" authorId="0" shapeId="0" xr:uid="{F44BD7E2-D761-43B8-A588-CA3441E81B5B}">
      <text>
        <r>
          <rPr>
            <sz val="9"/>
            <color indexed="81"/>
            <rFont val="Arial"/>
            <family val="2"/>
          </rPr>
          <t>Der Zähler ist keine Teilmenge des Nenners.
Übertrag erfolgt aus Tabellenblatt Studien Zelle E5</t>
        </r>
      </text>
    </comment>
    <comment ref="O30" authorId="0" shapeId="0" xr:uid="{D2A55DC4-232A-4CAB-ABD9-081DC9E0EA53}">
      <text>
        <r>
          <rPr>
            <sz val="9"/>
            <color indexed="81"/>
            <rFont val="Arial"/>
            <family val="2"/>
          </rPr>
          <t>Übertrag erfolgt aus Tabellenblatt Basisdaten 
Primärfälle gesamt
Zelle H28</t>
        </r>
      </text>
    </comment>
    <comment ref="O33" authorId="0" shapeId="0" xr:uid="{B92C2A98-7D9F-4B51-A268-D4FCE35F21FA}">
      <text>
        <r>
          <rPr>
            <sz val="9"/>
            <color indexed="81"/>
            <rFont val="Arial"/>
            <family val="2"/>
          </rPr>
          <t>Übertrag erfolgt aus Tabellenblatt Basisdaten 
Primärfälle gesamt
Zelle H28</t>
        </r>
      </text>
    </comment>
    <comment ref="O45" authorId="0" shapeId="0" xr:uid="{D2D2D306-E91D-43C7-AA47-C6F89A5ECC12}">
      <text>
        <r>
          <rPr>
            <sz val="9"/>
            <color indexed="81"/>
            <rFont val="Arial"/>
            <family val="2"/>
          </rPr>
          <t xml:space="preserve">Eine therapeutische Koloskopie beinhaltet die Entnahme von Polypen. Eine therapeutische Koloskopie kann, muss aber nicht, eine Teilmenge der vollständigen Koloskopien sein, sofern der Dickdarm vollständig untersucht wird. 
Nicht als Komplikation zu werten ist eine Blutung, die bei einer Polypektomie auftritt und in derselben Sitzung gestillt werden kann. </t>
        </r>
      </text>
    </comment>
    <comment ref="O50" authorId="0" shapeId="0" xr:uid="{BB718E54-9615-47A7-86F2-78E47E677D96}">
      <text>
        <r>
          <rPr>
            <sz val="9"/>
            <color indexed="81"/>
            <rFont val="Arial"/>
            <family val="2"/>
          </rPr>
          <t>Übertrag erfolgt aus Tabellenblatt Basisdaten 
operative Primärfälle Kolon
Zellen B29 und D29</t>
        </r>
      </text>
    </comment>
    <comment ref="O53" authorId="0" shapeId="0" xr:uid="{53D28440-B63F-4E93-A77B-4274095DF032}">
      <text>
        <r>
          <rPr>
            <sz val="9"/>
            <color indexed="81"/>
            <rFont val="Arial"/>
            <family val="2"/>
          </rPr>
          <t>Übertrag erfolgt aus Tabellenblatt Basisdaten 
operative Primärfälle Rektum
Zellen B30 bis D30</t>
        </r>
      </text>
    </comment>
    <comment ref="O57" authorId="0" shapeId="0" xr:uid="{6A064AE8-52D1-41DA-A157-8D74A09F6C51}">
      <text>
        <r>
          <rPr>
            <sz val="9"/>
            <color indexed="81"/>
            <rFont val="Arial"/>
            <family val="2"/>
          </rPr>
          <t>Übertrag erfolgt aus Tabellenblatt Basisdaten 
elektive Kolon-Eingriffe
Zelle B29</t>
        </r>
      </text>
    </comment>
    <comment ref="O60" authorId="0" shapeId="0" xr:uid="{5CB6B92E-2054-4921-8C2A-A2F979C9330A}">
      <text>
        <r>
          <rPr>
            <sz val="9"/>
            <color indexed="81"/>
            <rFont val="Arial"/>
            <family val="2"/>
          </rPr>
          <t>Übertrag erfolgt aus Tabellenblatt Basisdaten 
elektive Rektum-Eingriffe
Zelle B30</t>
        </r>
      </text>
    </comment>
    <comment ref="O69" authorId="0" shapeId="0" xr:uid="{E517EBCD-8900-4A49-8876-0E53353CB0DD}">
      <text>
        <r>
          <rPr>
            <sz val="9"/>
            <color indexed="81"/>
            <rFont val="Arial"/>
            <family val="2"/>
          </rPr>
          <t>Übertrag erfolgt aus Tabellenblatt Basisdaten 
elektiv operierte Pat.
Zelle B28</t>
        </r>
      </text>
    </comment>
    <comment ref="O72" authorId="0" shapeId="0" xr:uid="{D662077F-3616-4EF4-843D-88724C6ED624}">
      <text>
        <r>
          <rPr>
            <sz val="9"/>
            <color indexed="81"/>
            <rFont val="Arial"/>
            <family val="2"/>
          </rPr>
          <t>Übertrag erfolgt aus Tabellenblatt Basisdaten 
elektiv operative Rektum-Eingriffe 
Zelle B30</t>
        </r>
      </text>
    </comment>
    <comment ref="O74" authorId="0" shapeId="0" xr:uid="{B2DC5C8D-3EBA-48B0-90C5-7E87AD435322}">
      <text>
        <r>
          <rPr>
            <sz val="9"/>
            <color indexed="81"/>
            <rFont val="Arial"/>
            <family val="2"/>
          </rPr>
          <t>Vorhersehbare Stomaanlage</t>
        </r>
      </text>
    </comment>
    <comment ref="O83" authorId="2" shapeId="0" xr:uid="{A31CE41B-1519-4C0E-A05D-76B8880C52BA}">
      <text>
        <r>
          <rPr>
            <sz val="9"/>
            <color indexed="81"/>
            <rFont val="Arial"/>
            <family val="2"/>
          </rPr>
          <t>Übertrag erfolgt aus Zähler KN 22a minus Anzahl KN 22b</t>
        </r>
      </text>
    </comment>
    <comment ref="F92" authorId="1" shapeId="0" xr:uid="{C805EADB-CFEF-4B71-AF78-4DE1B456224B}">
      <text>
        <r>
          <rPr>
            <sz val="9"/>
            <color indexed="81"/>
            <rFont val="Arial"/>
            <family val="2"/>
          </rPr>
          <t>* entfallend bei kompletter Remission nach neoadjuvanter Therapie</t>
        </r>
        <r>
          <rPr>
            <sz val="9"/>
            <color indexed="81"/>
            <rFont val="Tahoma"/>
            <family val="2"/>
          </rPr>
          <t xml:space="preserve">
</t>
        </r>
      </text>
    </comment>
    <comment ref="O99" authorId="0" shapeId="0" xr:uid="{7C500844-424B-4A1E-B886-D6BCA5197AC4}">
      <text>
        <r>
          <rPr>
            <sz val="9"/>
            <color indexed="81"/>
            <rFont val="Arial"/>
            <family val="2"/>
          </rPr>
          <t>Übertrag erfolgt aus Zähler KN 23</t>
        </r>
      </text>
    </comment>
    <comment ref="O102" authorId="2" shapeId="0" xr:uid="{F5764376-63F9-4015-B814-AC70AC2C3A91}">
      <text>
        <r>
          <rPr>
            <sz val="9"/>
            <color indexed="81"/>
            <rFont val="Arial"/>
            <family val="2"/>
          </rPr>
          <t>Übertrag erfolgt aus Tabellenblatt Basisdaten elektiv operierte Pat. Zelle B28</t>
        </r>
      </text>
    </comment>
  </commentList>
</comments>
</file>

<file path=xl/sharedStrings.xml><?xml version="1.0" encoding="utf-8"?>
<sst xmlns="http://schemas.openxmlformats.org/spreadsheetml/2006/main" count="9841" uniqueCount="4039">
  <si>
    <t>ID</t>
  </si>
  <si>
    <t>Feldname</t>
  </si>
  <si>
    <t>Datenfeldtyp</t>
  </si>
  <si>
    <t>Abgleich OBDS</t>
  </si>
  <si>
    <t>A</t>
  </si>
  <si>
    <t>Stammdaten</t>
  </si>
  <si>
    <t>Diese Sektion ist auf der patientenspezifisch. Sie ist 1 mal zu übersenden.</t>
  </si>
  <si>
    <t>A01</t>
  </si>
  <si>
    <t>OncoBox-ID</t>
  </si>
  <si>
    <t>Freitext</t>
  </si>
  <si>
    <t>---</t>
  </si>
  <si>
    <t>Add-On</t>
  </si>
  <si>
    <t>&lt;OncoBoxID&gt;</t>
  </si>
  <si>
    <t>A02</t>
  </si>
  <si>
    <t>A03</t>
  </si>
  <si>
    <t>A04</t>
  </si>
  <si>
    <t>Datum</t>
  </si>
  <si>
    <t>3.10 Patienten Geburtsdatum
Tag, Monat und Jahr der Geburt einer Person (nach dem gregorianischen Kalender).</t>
  </si>
  <si>
    <t>A05</t>
  </si>
  <si>
    <t>Geburtsjahr</t>
  </si>
  <si>
    <t>Jahr</t>
  </si>
  <si>
    <t>Es ist lediglich das Geburtsjahr zu übersenden, nicht das vollständige Geburtsdatum des Patienten.</t>
  </si>
  <si>
    <t>Year of birth</t>
  </si>
  <si>
    <t>A06</t>
  </si>
  <si>
    <t>Geschlecht </t>
  </si>
  <si>
    <t>Einfachauswahl</t>
  </si>
  <si>
    <t>Weiblich (W)
Männlich (M)
Divers (D)
Keine Angabe / unbestimmt (X)
Unbekannt (U)</t>
  </si>
  <si>
    <t>Differenzierung des Patienten nach seinem Geschlecht.</t>
  </si>
  <si>
    <t xml:space="preserve">3.9 Patienten Geschlecht
M = männlich
W = weiblich
D = divers
X = Keine Angabe / unbestimmt
U = unbekannt
</t>
  </si>
  <si>
    <t>Gender</t>
  </si>
  <si>
    <t>A07</t>
  </si>
  <si>
    <t>A08</t>
  </si>
  <si>
    <t>Versicherungsform</t>
  </si>
  <si>
    <t>Gesetzlich (G)
Privat (P)
Selbstzahler (SZ)
Sonstiges (S)
Unbekannt (U)</t>
  </si>
  <si>
    <t>selbsterklärend</t>
  </si>
  <si>
    <t>Sterbedatum</t>
  </si>
  <si>
    <t>Das vollständige Sterbedatum ist im Falle des Todes des Patienten zu übersenden.</t>
  </si>
  <si>
    <t>20.1 Sterbedatum
Ein exaktes (taggenaues) Datum ist anzugeben.</t>
  </si>
  <si>
    <t>Date of death</t>
  </si>
  <si>
    <t>Tod tumorbedingt</t>
  </si>
  <si>
    <t>Ja, die Person ist an einer Tumorerkrankung oder Folge einer Tumorerkrankung (einschließlich Behandlungskomplikation) verstorben (J)
Nein, die Person ist nicht an einer Tumorerkrankung oder Folge einer Tumorerkrankung (einschließlich Behandlungskomplikation) verstorben (N)
Unbekannt (U)</t>
  </si>
  <si>
    <t>Diese Angabe macht nur die Aussage, ob eine Person tumorbedingt verstorben ist oder nicht. An welcher Tumorerkrankung die Person verstorben ist, ist hier irrelevant.</t>
  </si>
  <si>
    <t>20.2 Tod Tumorbedingt
J = Ja, die Person ist an einer Tumorerkrankung oder Folge einer Tumorerkrankung (einschließlich Behandlungskomplikation) verstorben.
N = Nein, die Person ist nicht an einer Tumorerkrankung oder Folge einer Tumorerkrankung (einschließlich Behandlungskomplikation) verstorben.
U = unbekannt</t>
  </si>
  <si>
    <t>Todesursache ICD-Code</t>
  </si>
  <si>
    <t>20.3 Todesursache ICD
ICD-GM.</t>
  </si>
  <si>
    <t>Todesursache ICD-Code Version</t>
  </si>
  <si>
    <t>ICD-10 (10)
ICD-11 (11)</t>
  </si>
  <si>
    <t>Angabe, ob die Todesursache als ICD-10- oder als ICD-11-Code übersendet wurde.</t>
  </si>
  <si>
    <t>20.4 Todesursache ICD-Version
Für den medizinischen Katalog gültige Versionsbezeichnungen nach BfArM.</t>
  </si>
  <si>
    <t>B</t>
  </si>
  <si>
    <t>Fallinformation</t>
  </si>
  <si>
    <t>B01</t>
  </si>
  <si>
    <t>Fall-ID</t>
  </si>
  <si>
    <t>Case-ID</t>
  </si>
  <si>
    <t>C</t>
  </si>
  <si>
    <t>Anamnese</t>
  </si>
  <si>
    <t>C01</t>
  </si>
  <si>
    <t>Krebsvorerkrankungen</t>
  </si>
  <si>
    <t>Ja (J)
Nein (N)
Unbekannt (U)</t>
  </si>
  <si>
    <t>5.9 Frühere Tumorerkrankungen
Freitext oder ICD-10-GM Kodierung mit Diagnose und Angabe des Diagnosejahres.</t>
  </si>
  <si>
    <t>Pre-existing cancer</t>
  </si>
  <si>
    <t>C02</t>
  </si>
  <si>
    <t>Komorbiditäten vor Diagnose</t>
  </si>
  <si>
    <t>Mehrfachauswahl</t>
  </si>
  <si>
    <r>
      <t>Keine Komorbiditäten (N)
Aids/HIV (AID)
Alkoholabusus (ALK)
Anämie oder andere Blutkrankheit (AN)
Bluthochdruck (BHD)
Covid - leicht/moderat/schwer (CVD-I)
Covid - kritisch (Beatmung u./o. Organversagen/-unterstützung u./o. Katecholamintherapie)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t>
    </r>
    <r>
      <rPr>
        <strike/>
        <sz val="8"/>
        <rFont val="Arial"/>
        <family val="2"/>
      </rPr>
      <t xml:space="preserve">
</t>
    </r>
    <r>
      <rPr>
        <sz val="8"/>
        <rFont val="Arial"/>
        <family val="2"/>
      </rPr>
      <t>Sonstige Komorbiditäten (S)
Unbekannt (U)</t>
    </r>
  </si>
  <si>
    <t>Add-On (optionales Feld)</t>
  </si>
  <si>
    <t>C03</t>
  </si>
  <si>
    <t>Raucher-Status</t>
  </si>
  <si>
    <t>Nie-Raucher (N)
Ex-Raucher (Ex)
Gelegenheitsraucher (G)
(Starker) Raucher (R)</t>
  </si>
  <si>
    <t>D</t>
  </si>
  <si>
    <t>Diagnose</t>
  </si>
  <si>
    <t>D01</t>
  </si>
  <si>
    <t>Zentrumsfall/Primärfall</t>
  </si>
  <si>
    <t>Zentrumsfall/Primärfall (1)
Zentrumsfall/kein Primärfall (2)
Kein Zentrumsfall (3)</t>
  </si>
  <si>
    <t>2.1 Zertifizierung
1 Zentrumsfall/Primärfall
2 Zentrumsfall/kein Primärfall
3 kein Zentrumsfall</t>
  </si>
  <si>
    <t>Centre case/Primary case</t>
  </si>
  <si>
    <t>D02</t>
  </si>
  <si>
    <t>D05</t>
  </si>
  <si>
    <t>ICD-Code Version</t>
  </si>
  <si>
    <t>5.2 Primärtumor Tumordiagnose ICD-Version</t>
  </si>
  <si>
    <t>D06</t>
  </si>
  <si>
    <t>Diagnoseschlüssel - Primärtumor/Lokalrezidiv (ICD-10)</t>
  </si>
  <si>
    <t>5.1 Primärtumor Tumordiagnose ICD Code</t>
  </si>
  <si>
    <t>D07</t>
  </si>
  <si>
    <t>Diagnoseschlüssel - Primärtumor/Lokalrezidiv (ICD-11)</t>
  </si>
  <si>
    <t>D08</t>
  </si>
  <si>
    <t>Mehrfachdiagnose - synchrone Primärtumore</t>
  </si>
  <si>
    <t>D09</t>
  </si>
  <si>
    <t>5.6 Primärtumor Diagnosedatum
Ein exaktes (taggenaues) Datum ist anzugeben.</t>
  </si>
  <si>
    <t>D10</t>
  </si>
  <si>
    <t xml:space="preserve">Alter bei Diagnose </t>
  </si>
  <si>
    <t>Positive Zahl</t>
  </si>
  <si>
    <t>Das Alter des Patienten bei Diagnose. Dieses Alter ist vom Tumordokumentationshersteller automatisch zu berechnen (Differenz zwischen Datum Diagnose und Geburtsdatum).</t>
  </si>
  <si>
    <t>D11</t>
  </si>
  <si>
    <t>Allgemeiner Leistungszustand</t>
  </si>
  <si>
    <t>Normale, uneingeschränkte Aktivität wie vor der Erkrankung (90 – 100 % nach Karnofsky) (0)
Einschränkung bei körperlicher Anstrengung, aber gehfähig; leichte körperliche Arbeit bzw. Arbeit im Sitzen (z. B. leichte Hausarbeit oder Büroarbeit) möglich (70 – 80 % nach Karnofsky) (1)
Gehfähig, Selbstversorgung möglich, aber nicht arbeitsfähig; kann mehr als 50 % der Wachzeit aufstehen (50 – 60 % nach Karnofsky) (2)
Nur begrenzte Selbstversorgung möglich; ist 50 % oder mehr der Wachzeit an Bett oder Stuhl gebunden (30 – 40 % nach Karnofsky) (3)
Völlig pflegebedürftig, keinerlei Selbstversorgung möglich; völlig an Bett oder Stuhl gebunden (10 – 20 % nach Karnofsky) (4)
Unbekannt (U)</t>
  </si>
  <si>
    <t>12.1 Allgemeiner Leistungszustand
0 = normale, uneingeschränkte Aktivität wie vor der Erkrankung (90 – 100 % nach Karnofsky)
1 = Einschränkung bei körperlicher Anstrengung, aber gehfähig; leichte körperliche Arbeit bzw. Arbeit im Sitzen (z. B. leichte Hausarbeit oder Büroarbeit) möglich (70 – 80 % nach Karnofsky)
2 = gehfähig, Selbstversorgung möglich, aber nicht arbeitsfähig; kann mehr als 50 % der Wachzeit aufstehen (50 – 60 % nach Karnofsky)
3 = nur begrenzte Selbstversorgung möglich; ist 50 % oder mehr der Wachzeit an Bett oder Stuhl gebunden (30 – 40 % nach Karnofsky)
4 = völlig pflegebedürftig, keinerlei Selbstversorgung möglich; völlig an Bett oder Stuhl gebunden (10 – 20 % nach Karnofsky)
Alternativ bei Karnofsky Angabe in % einschließlich %-Zeichen, Beispiel 10 %
U = unbekannt</t>
  </si>
  <si>
    <t>D12</t>
  </si>
  <si>
    <t>D13</t>
  </si>
  <si>
    <t xml:space="preserve">Präth. T </t>
  </si>
  <si>
    <t>8.9 TNM T-Kategorie
Entitätsspezifisch</t>
  </si>
  <si>
    <t>Preth. T</t>
  </si>
  <si>
    <t>D14</t>
  </si>
  <si>
    <t xml:space="preserve">Präth. N </t>
  </si>
  <si>
    <t>NX (NX)
N0 (N0)
N1 (N1)
N2 (N2)
N3 (N3)</t>
  </si>
  <si>
    <t>8.11 TNM N-Kategorie
Entitätsspezifisch</t>
  </si>
  <si>
    <t>Preth. N</t>
  </si>
  <si>
    <t>D15</t>
  </si>
  <si>
    <t xml:space="preserve">Präth. M </t>
  </si>
  <si>
    <t>MX (MX)
M0 (M0)
M1 (M1)
M1a (M1a)
M1b (M1b)
M1c (M1c)</t>
  </si>
  <si>
    <t>8.12 TNM M-Kategorie
Entitätsspezifisch</t>
  </si>
  <si>
    <t>Preth. M</t>
  </si>
  <si>
    <t>D16</t>
  </si>
  <si>
    <t>Postop. T</t>
  </si>
  <si>
    <t>D17</t>
  </si>
  <si>
    <t xml:space="preserve">Postop. N </t>
  </si>
  <si>
    <t>Postop. N</t>
  </si>
  <si>
    <t>D18</t>
  </si>
  <si>
    <t>Postop. M</t>
  </si>
  <si>
    <t>D19</t>
  </si>
  <si>
    <t>D20</t>
  </si>
  <si>
    <t>Gesamtbeurteilung Residualstatus (nach OP +/- weitere Strahlen- und/oder Systemtherapie)</t>
  </si>
  <si>
    <t>Kein Residualtumor (R0)
Mikroskopischer Residualtumor (R1)
Makroskopischer Residualtumor (R2)
In-Situ-Rest (R1is)
Cytologischer Rest (R1cy+)
Vorhandensein von Residualtumor kann nicht beurteilt werden (RX)</t>
  </si>
  <si>
    <t>Aussage, ob der Patient nach operativer und ggf. Strahlen- und/oder Systemtherapie sowohl lokal (Entfernung Primärtumor/Lokalrezidiv) als auch gesamt (evtl. Metastasen) R0, also tumorfrei, ist. Aussage kann nur durch behandelnden Arzt (Fernmetastasen) und Pathologen (Primärtumor/Lokalrezidiv und Region) gemeinsam festgelegt werden. Für nicht-operative Fälle kann dieses Feld leer gesendet werden.</t>
  </si>
  <si>
    <t>10.2 Gesamtbeurteilung Residualstatus
R0 = kein Residualtumor
R1 = mikroskopischer Residualtumor
R2 = makroskopischer Residualtumor
R1 (is) = In-Situ-Rest
R1 (cy+) = cytologischer Rest
RX = Vorhandensein von Residualtumor kann nicht beurteilt werden</t>
  </si>
  <si>
    <t>D21</t>
  </si>
  <si>
    <t>Gesamtbeurteilung des Tumorstatus
(nach definitiver Strahlen- und/oder Systemtherapie)</t>
  </si>
  <si>
    <t>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</si>
  <si>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t>17.2 Gesamtbeurteilung des Tumorstatus
V = Vollremission (complete remission, CR)
T = Teilremission (partial remission, PR)
K = keine Änderung (no change, NC) = stable disease
P = Progression
D = divergentes Geschehen
B = klinische Besserung des Zustandes, Teilremissionkriterien jedoch nicht erfüllt (minimal response, MR)
R = Vollremission mit residualen Auffälligkeiten (CRr)
Y = Rezidiv
U = Beurteilung unmöglich
X = fehlende Angabe</t>
  </si>
  <si>
    <t>D22</t>
  </si>
  <si>
    <t>E</t>
  </si>
  <si>
    <t>Tumorkonferenz</t>
  </si>
  <si>
    <t>E01</t>
  </si>
  <si>
    <t>Datum Tumorkonferenz</t>
  </si>
  <si>
    <t>Datum der Durchführung der Tumorkonferenz bzw. der sonstigen Therapieplanung.</t>
  </si>
  <si>
    <t>18.1 Tumorkonferenz Therapieplanung Datum
Ein exaktes (taggenaues) Datum ist anzugeben.</t>
  </si>
  <si>
    <t>E02</t>
  </si>
  <si>
    <t>Zeitpunkt Tumorkonferenz</t>
  </si>
  <si>
    <t>Prätherapeutische Tumorkonferenz (Festlegung der Therapiestrategie) (praeth)
Postoperative Tumorkonferenz (Planung der postoperativen Therapie, z. B. zur Frage adjuvante Therapie) (postop)
Posttherapeutische Tumorkonferenz (manche Tumoren werden nicht operiert) (postth)
Therapieplanung ohne Tumorkonferenz (ther)</t>
  </si>
  <si>
    <t>18.2 Tumorkonferenz Therapieplanung Typ
praeth = prätherapeutische Tumorkonferenz (Festlegung der Therapiestrategie)
postop = postoperative Tumorkonferenz (Planung der postoperativen Therapie, z. B. zur Frage
adjuvante Therapie)
postth = posttherapeutische Tumorkonferenz (manche Tumoren werden nicht operiert)
ther = Therapieplanung ohne Tumorkonferenz</t>
  </si>
  <si>
    <t>F</t>
  </si>
  <si>
    <t>Histologie</t>
  </si>
  <si>
    <t>F01</t>
  </si>
  <si>
    <t>Präparat</t>
  </si>
  <si>
    <t>Biopsat (B)
Resektat (R)
Punktat (P)
Sonstiges (S)</t>
  </si>
  <si>
    <t>F02</t>
  </si>
  <si>
    <t>Tumor Histologiedatum</t>
  </si>
  <si>
    <t>Datum, an dem die Gewebeprobe entnommen wurde.</t>
  </si>
  <si>
    <t>6.1 Tumor Histologiedatum
 Ein exaktes (taggenaues) Datum ist anzugeben.</t>
  </si>
  <si>
    <t>F03</t>
  </si>
  <si>
    <t>Tumortyp (ICD-0-3)</t>
  </si>
  <si>
    <t>F04</t>
  </si>
  <si>
    <t>Grading</t>
  </si>
  <si>
    <t>6.6 Grading
0 = primär erworbene Melanose ohne zelluläre Atypien (nur beim malignen Melanom der Konjunktiva)
1 = gut differenziert
2 = mäßig differenziert
3 = schlecht differenziert
4 = undifferenziert
5 = nur für C61, TNM8
X = nicht bestimmbar
L = low grade (G1 oder G2)
M = intermediate grade (G2 oder G3)
H = high grade (G3 oder G4)
B = Borderline
U = unbekannt
T = trifft nicht zu</t>
  </si>
  <si>
    <t>&lt;Grading&gt;</t>
  </si>
  <si>
    <t>F05</t>
  </si>
  <si>
    <t>Lokaler Residualstatus nach Abschluss der OP(s)</t>
  </si>
  <si>
    <t>10.1 Beurteilung des lokalen Residualstatus nach Abschluss der Operation
R0 = kein Residualtumor
R1 = mikroskopischer Residualtumor
R2 = makroskopischer Residualtumor
R1 (is) = In-Situ-Rest
R1 (cy+) = cytologischer Rest
RX = Vorhandensein von Residualtumor kann nicht beurteilt werden
U = Residualtumorstatus ist nicht bekannt</t>
  </si>
  <si>
    <t>Anzahl der untersuchten Lymphknoten</t>
  </si>
  <si>
    <t>6.7 Anzahl der untersuchen Lymphknoten
Numerisch</t>
  </si>
  <si>
    <t>Anzahl der befallenen Lymphknoten</t>
  </si>
  <si>
    <t>6.8 Anzahl der befallenen Lymphknoten
Numerisch</t>
  </si>
  <si>
    <t>G</t>
  </si>
  <si>
    <t>Operation</t>
  </si>
  <si>
    <t>G01</t>
  </si>
  <si>
    <t>Datum Operation</t>
  </si>
  <si>
    <t>13.1 OP Datum
Ein exaktes (taggenaues) Datum ist anzugeben.</t>
  </si>
  <si>
    <t>G02</t>
  </si>
  <si>
    <t>Intention Operation</t>
  </si>
  <si>
    <t>Kurativ (K)
Palliativ (P)
Diagnostisch (D)
Revision/Komplikation (R)
Sonstiges (S)
Fehlende Angabe (X)</t>
  </si>
  <si>
    <t>Angabe, mit welchem Ziel die Operation geplant wurde.</t>
  </si>
  <si>
    <t>13.1 Intention der Operation
K = kurativ
P = palliativ
D = diagnostisch
R = Revision/Komplikation
S = Sonstiges
X = fehlende Angabe</t>
  </si>
  <si>
    <t>G03</t>
  </si>
  <si>
    <t>OPS-Code</t>
  </si>
  <si>
    <t>13.3 OPS
OPS (5-*)
In begründeten Ausnahmefällen sind auch andere Kodes außerhalb der 5er zugelassen.</t>
  </si>
  <si>
    <t>G05</t>
  </si>
  <si>
    <t>OP-Komplikationen Art</t>
  </si>
  <si>
    <t>G06</t>
  </si>
  <si>
    <t>OP-Komplikationen Zeitpunkt</t>
  </si>
  <si>
    <t>Keine Komplikationen (N)
Intraoperative Komplikationen (I)
Postoperative Komplikationen (P)
Intra- und postoperative Komplikationen (B)
Unbekannt (U)</t>
  </si>
  <si>
    <t>G07</t>
  </si>
  <si>
    <t>H</t>
  </si>
  <si>
    <t>Strahlentherapie</t>
  </si>
  <si>
    <t>H01</t>
  </si>
  <si>
    <t>Beginndatum Strahlentherapie</t>
  </si>
  <si>
    <t>Angabe, wann die Strahlentherapie begonnen wurde.</t>
  </si>
  <si>
    <t>14.5: Strahlentherapie Beginn 
Ein exaktes (taggenaues) Datum ist anzugeben.</t>
  </si>
  <si>
    <t>H02</t>
  </si>
  <si>
    <t>Enddatum Strahlentherapie</t>
  </si>
  <si>
    <t>Angabe, wann die Strahlentherapie beendet wurde.</t>
  </si>
  <si>
    <t xml:space="preserve">14.6: Strahlentherapie Ende 
Ein exaktes (taggenaues) Datum ist anzugeben.
</t>
  </si>
  <si>
    <t>H03</t>
  </si>
  <si>
    <t>Radiochemotherapie</t>
  </si>
  <si>
    <t>Keine Radiochemotherapie (N)
Simultan (S)
Sequentiell (SQ)</t>
  </si>
  <si>
    <t>Angabe, ob eine Radiochemotherapie durchgeführt wurde. "Beginndatum Strahlentherapie und "Enddatum Strahlentherapie" entspricht dann dem Beginn- und Enddatum der entsprechenden Strahlentherapie. Die dazugehörige Chemotherapie ist in der Sektion "Systemtherapie" mit den entsprechenden Angaben zu übersenden.</t>
  </si>
  <si>
    <t>H04</t>
  </si>
  <si>
    <t>Art Strahlentherapie</t>
  </si>
  <si>
    <t>Angabe, mit welcher Technik die Strahlentherapie durchgeführt wurde.</t>
  </si>
  <si>
    <t>14.7: Strahlentherapie Applikationsart
P = perkutan (Teletherapie)
P-ST = perkutan stereotaktisch
P-4D = perkutan, atemgetriggert
P-ST4D = perkutan, stereotaktisch, atemgetriggert
PRCN-ST = perkutan, stereotaktisch ohne Chemotherapie/Sensitizer
PRCN-4D = perkutan, atemgetriggert, ohne Chemotherapie/Sensitizer
PRCN-ST4D = perkutan, stereotaktisch, atemgetriggert, ohne Chemotherapie/Sensitizer
PRCJ = perkutan mit Chemotherapie/Sensitizer
PRCJ-4D = perkutan, atemgetriggert, mit Chemotherapie/Sensitizer
K = endokavitäre Kontakttherapie
KHDR = endokavitäre Kontakttherapie, high dose rate therapy
KLDR = endokavitäre Kontakttherapie, low dose rate therapy
KPDR = endokavitäre Kontakttherapie, pulsed dose rate therapy
I = intersitielle Kontakttherapie
IHDR = intersitielle Kontakttherapie, high dose rate therapy
ILDR = intersitielle Kontakttherapie, low dose rate therapy
IPDR = intersitielle Kontakttherapie, pulsed dose rate therapy
MSIRT = selektive interne Radio-Therapie
MPRRT = Peptid-Radio-Rezeptor-Therapie
MPSMA = PSMA-Therapie
MRJT = Radiojod-Therapie
MRIT = Radioimmun-Therapie
M = sonstige metabolische Radionuklidtherapie
S = Sonstiges</t>
  </si>
  <si>
    <t>H05</t>
  </si>
  <si>
    <t>Intention Strahlentherapie</t>
  </si>
  <si>
    <t>Kurativ (K)
Palliativ (P)
Lokal kurativ bei Oligometastasierung (O)
Sonstiges (S)
Keine Angabe (X)</t>
  </si>
  <si>
    <t>Angabe, mit welcher Intention die Strahlentherapie geplant wurde.</t>
  </si>
  <si>
    <t>14.1: Intention der Strahlentherapie
K = kurativ
P = palliativ
O = lokal kurativ bei Oligometastasierung
S = Sonstiges
X = keine Angabe</t>
  </si>
  <si>
    <t>H06</t>
  </si>
  <si>
    <t>Zeitpunkt Strahlentherapie</t>
  </si>
  <si>
    <t>Ohne Bezug zu einer operativen Therapie (O)
Adjuvant (A)
Neoadjuvant (N)
Intraoperativ (I)
Additiv (Z)
Sonstiges (S)</t>
  </si>
  <si>
    <t>Angabe, in welchem Bezug die Bestrahlung zu einer operativen Therapie steht.</t>
  </si>
  <si>
    <t>14.2: Strahlentherapie Stellung zu operativer Therapie
O = ohne Bezug zu einer operativen Therapie
A = adjuvant
N = neoadjuvant
I = intraoperativ
Z = additiv
S = Sonstiges</t>
  </si>
  <si>
    <t>I</t>
  </si>
  <si>
    <t>Systemtherapie</t>
  </si>
  <si>
    <t>I01</t>
  </si>
  <si>
    <t>Art Systemtherapie</t>
  </si>
  <si>
    <t>In der technischen Umsetzung ist pro Systemtherapie nur eine Therapieart möglich. Das Datenfeld beinhaltet auch abwartende Strategien (Active Surveillance, Wait and see, Watchful Waiting).</t>
  </si>
  <si>
    <t>16.3 Systemische Therapie
CH = Chemotherapie
HO = Hormontherapie
IM = Immun-/Antikörpertherapie
ZS = zielgerichtete Substanzen
CI = Chemo- + Immun-/Antikörpertherapie
CZ = Chemotherapie + zielgerichtete Substanzen
CIZ = Chemo- + Immun-/Antikörpertherapie + zielgerichtete Substanzen
IZ = Immun-/Antikörpertherapie + zielgerichtete Substanzen
SZ = Stammzelltransplantation (inklusive Knochenmarktransplantation)
AS = Active Surveillance
WS = Wait and see
WW = Watchful Waiting
SO = Sonstiges</t>
  </si>
  <si>
    <t>I02</t>
  </si>
  <si>
    <t>Therapielinie</t>
  </si>
  <si>
    <t>1 (1)
2 (2)
3 (3)
…
15 (15)
Unbekannt (U)</t>
  </si>
  <si>
    <t>I03</t>
  </si>
  <si>
    <t>Beginndatum Systemtherapie</t>
  </si>
  <si>
    <t>Angabe, wann die Systemtherapie begonnen wurde.</t>
  </si>
  <si>
    <t xml:space="preserve">16.5: Systemische Therapie Beginn
Ein exaktes (taggenaues) Datum ist anzugeben.
</t>
  </si>
  <si>
    <t>I04</t>
  </si>
  <si>
    <t>Enddatum Systemtherapie</t>
  </si>
  <si>
    <t>Angabe, wann die Systemtherapie beendet wurde.</t>
  </si>
  <si>
    <t>16.8: Systemische Therapie Ende
Ein exaktes (taggenaues) Datum ist anzugeben.</t>
  </si>
  <si>
    <t>I05</t>
  </si>
  <si>
    <t>Intention Systemtherapie</t>
  </si>
  <si>
    <t>Kurativ (K)
Palliativ (P)
Sonstiges (S)
Keine Angabe (X)</t>
  </si>
  <si>
    <t>Angabe, mit welcher Intention die systemische Therapie geplant wurde.</t>
  </si>
  <si>
    <t>16.1 Intention der systemischen Therapie
'K = kurativ
P = palliativ
S = Sonstiges
X = keine Angabe</t>
  </si>
  <si>
    <t>I06</t>
  </si>
  <si>
    <t>Zeitpunkt Systemtherapie</t>
  </si>
  <si>
    <t>Ohne Bezug zu einer operativen Therapie (O)
Adjuvant (A)
Neoadjuvant (N)
Intraoperativ (I)
Sonstiges (S)</t>
  </si>
  <si>
    <t>Angabe, in welchem Bezug die systemische Therapie zu einer operativen Therapie steht.</t>
  </si>
  <si>
    <t>16.2 Systemische Therapie Stellung zu operativer Therapie
O = ohne Bezug zu einer operativen Therapie
A = adjuvant
N = neoadjuvant
I = intraoperativ
S = Sonstiges</t>
  </si>
  <si>
    <t>I07</t>
  </si>
  <si>
    <t>Chemotherapie Substanzen</t>
  </si>
  <si>
    <t>16.6 Systemische Therapie Substanz
Wirkstoff (Freitext).</t>
  </si>
  <si>
    <t>I08</t>
  </si>
  <si>
    <t>I09</t>
  </si>
  <si>
    <t>Antikörper-/Immuntherapie Substanzen</t>
  </si>
  <si>
    <t>I10</t>
  </si>
  <si>
    <t>CTCAE-Grad unter Systemtherapie</t>
  </si>
  <si>
    <t>Keine (K)
Mild (1)
Moderat (2) 
Schwerwiegend (3)
Lebensbedrohlich (4)
Tödlich (5)
Unbekannt (U)</t>
  </si>
  <si>
    <t>Angabe, zu welchem Schweregrad von Nebenwirkungen es bei der Systemtherapie gekommen ist.</t>
  </si>
  <si>
    <t>15.1 Nebenwirkungen von Strahlentherapie oder systemischer Therapie
K = keine
1 = mild
2 = moderat
3 = schwerwiegend
4 = lebensbedrohlich
5 = tödlich
U = unbekannt</t>
  </si>
  <si>
    <t>J</t>
  </si>
  <si>
    <t>Fernmetastase</t>
  </si>
  <si>
    <t>J01</t>
  </si>
  <si>
    <t>Lokalisation Fernmetastase</t>
  </si>
  <si>
    <t>Lunge (PUL)
Knochen (OSS)
Leber (HEP)
Hirn (BRA)
Lymphknoten (LYM)
Knochenmark (MAR)
Pleura (PLE)
Peritoneum (PER)
Nebennieren (ADR)
Haut (SKI)
Andere Organe (OTH)
Generalisierte Metastasierung (GEN)</t>
  </si>
  <si>
    <t>11.1 Lokalisation der Fernmetastase(n)
PUL = Lunge
OSS = Knochen
HEP = Leber
BRA = Hirn
LYM = Lymphknoten
MAR = Knochenmark
PLE = Pleura
PER = Peritoneum
ADR = Nebennieren
SKI = Haut
OTH = andere Organe
GEN = generalisierte Metastasierung</t>
  </si>
  <si>
    <t>J02</t>
  </si>
  <si>
    <t>Diagnosedatum Fernmetastase</t>
  </si>
  <si>
    <t>Angabe, wann die Fernmetastase festgestellt wurde.</t>
  </si>
  <si>
    <t>11.2 Datum der diagnostischen Sicherung von Fernmetastasen
Ein exaktes (taggenaues) Datum ist anzugeben.</t>
  </si>
  <si>
    <t>J03</t>
  </si>
  <si>
    <t>Lokaler Residualstatus Fernmetastase</t>
  </si>
  <si>
    <t>Kein Residualtumor (R0)
Mikroskopischer Residualtumor (R1)
Makroskopischer Residualtumor (R2)
Vorhandensein von Residualtumor kann nicht beurteilt werden (RX)
Residualtumorstatus ist nicht bekannt (U)</t>
  </si>
  <si>
    <t>Auskunft des Pathologen zum R-Status der Fernmetastase nach allen Operationen, d.h., dass nach einer Revisions-OP der dann erreichte R0-Status gemeldet wird und nicht der R1-Status nach der ersten OP, der die Revision notwendig machte. Die Aussage R2 kann auch durch den Operateur selbst getroffen werden.</t>
  </si>
  <si>
    <t>K</t>
  </si>
  <si>
    <t>Studie</t>
  </si>
  <si>
    <t>K01</t>
  </si>
  <si>
    <t xml:space="preserve">Studienname </t>
  </si>
  <si>
    <t>Name der Studie (Freitext)</t>
  </si>
  <si>
    <t>K02</t>
  </si>
  <si>
    <t>K03</t>
  </si>
  <si>
    <t>Datum Studieneinschluss</t>
  </si>
  <si>
    <t>Datum, an dem der Patient für die Studienteilnahme eingewilligt hat.</t>
  </si>
  <si>
    <t xml:space="preserve">24.2 Studienteilnahme Datum
Ein exaktes (taggenaues) Datum ist anzugeben.
</t>
  </si>
  <si>
    <t>L</t>
  </si>
  <si>
    <t>Psychosozial</t>
  </si>
  <si>
    <t>L01</t>
  </si>
  <si>
    <t>L02</t>
  </si>
  <si>
    <t>Beratung Sozialdienst</t>
  </si>
  <si>
    <r>
      <rPr>
        <i/>
        <sz val="8"/>
        <rFont val="Arial"/>
        <family val="2"/>
      </rPr>
      <t>Datum des Kontakts</t>
    </r>
    <r>
      <rPr>
        <sz val="8"/>
        <rFont val="Arial"/>
        <family val="2"/>
      </rPr>
      <t xml:space="preserve">
Nein - kein Kontakt (N)
Unbekannt (U)</t>
    </r>
  </si>
  <si>
    <t>KR11 - Kolorektales Karzinom: Datum des Sozialdienstkontaktes
dd.mm.yyyy = Datum des Kontakts
N = nein – kein Kontakt
U = unbekannt</t>
  </si>
  <si>
    <t>M</t>
  </si>
  <si>
    <t>Follow-Up</t>
  </si>
  <si>
    <t>M01</t>
  </si>
  <si>
    <t>Meldedatum</t>
  </si>
  <si>
    <t xml:space="preserve">1.2 Meldedatum 
Ein exaktes (taggenaues) Datum ist anzugeben.
</t>
  </si>
  <si>
    <t>M02</t>
  </si>
  <si>
    <t>Melder (Quelle)</t>
  </si>
  <si>
    <t>Klinisches Krebsregister (KKR)
Zentrumsleitung (ZL)
Kooperationsnetzwerk (KNW)
Patientenbefragung (PB)
Sonstiges (S)
Unbekannt (U)</t>
  </si>
  <si>
    <t>Angabe, aus welcher Quelle diese Follow-Up Meldung stammt.</t>
  </si>
  <si>
    <t>M03</t>
  </si>
  <si>
    <t>Untersuchungsdatum Follow-Up</t>
  </si>
  <si>
    <t>Datum, an dem die Untersuchung durchgeführt wurde, die zur Einschätzung des Tumorstatus geführt hat. Falls der Patient verstorben ist, ist hier das Sterbedatum zu melden.</t>
  </si>
  <si>
    <t>17.1 Untersuchungsdatum Verlauf
Ein exaktes (taggenaues) Datum ist anzugeben.</t>
  </si>
  <si>
    <t>M04</t>
  </si>
  <si>
    <t>Aktives/Passives Follow-Up</t>
  </si>
  <si>
    <t>Aktiv (A)
Passiv (P)</t>
  </si>
  <si>
    <t>M05</t>
  </si>
  <si>
    <t>Vitalstatus</t>
  </si>
  <si>
    <t>Falls der Patient verstorben ist, ist das Sterbedatum und die Angabe "Tod tumorbedingt" in der Sektion "Stammdaten" zu melden.</t>
  </si>
  <si>
    <t>M06</t>
  </si>
  <si>
    <t>Gesamtbeurteilung Tumorstatus</t>
  </si>
  <si>
    <t>M07</t>
  </si>
  <si>
    <t>Kein Tumor nachweisbar (K)
Tumorreste (Residualtumor) (T)
Tumorreste (Residualtumor) Progress (P)
Tumorreste (Residualtumor) No Change (N)
Lokalrezidiv (R)
Fraglicher Befund (F)
Unbekannt (U)
Fehlende Angabe (X)</t>
  </si>
  <si>
    <t>Wurde der Patient hinsichtlich eines Lokalrezidives nicht untersucht, da kein akuter Verdacht vorliegt, so soll hier ein K eingetragen werden. Wird ein "X", "U" oder "F" gesendet, kann diese Follow-Up-Meldung nicht mehr als tumorfrei gewertet werden.</t>
  </si>
  <si>
    <t>17.3 Tumorstatus Primärtumor
K = kein Tumor nachweisbar
T = Tumorreste (Residualtumor)
P = Tumorreste (Residualtumor) Progress
N = Tumorreste (Residualtumor) No Change
R = Lokalrezidiv
F = fraglicher Befund
U = unbekannt
X = fehlende Angabe</t>
  </si>
  <si>
    <t>M08</t>
  </si>
  <si>
    <t>Tumorstatus Lymphknoten</t>
  </si>
  <si>
    <t>Kein Lymphknotenbefall nachweisbar (K)
Neu aufgetretenes Lymphknotenrezidiv (R)
Bekannter Lymphknotenbefall Residuen (T)
Bekannter Lymphknotenbefall Progress (P)
Bekannter Lymphknotenbefall No Change (N)
Fraglicher Befund (F)
Unbekannt (U)
Fehlende Angabe (X)</t>
  </si>
  <si>
    <t>Wurde der Patient hinsichtlich des Lymphknotenbefalls nicht untersucht, da kein akuter Verdacht vorliegt, so soll hier ein K eingetragen werden. Wird ein "X", "U" oder "F" gesendet, kann diese Follow-Up-Meldung nicht mehr als tumorfrei gewertet werden.</t>
  </si>
  <si>
    <t>17.4 Tumorstatus Lymphknoten
K = kein Lymphknotenbefall nachweisbar
R = neu aufgetretenes Lymphknotenrezidiv
T = bekannter Lymphknotenbefall Residuen
P = bekannter Lymphknotenbefall Progress
N = bekannter Lymphknotenbefall No Change
F = fraglicher Befund
U = unbekannt
X = fehlende Angabe</t>
  </si>
  <si>
    <t>M09</t>
  </si>
  <si>
    <t>Tumorstatus Fernmetastasen</t>
  </si>
  <si>
    <t>Keine Fernmetastasen nachweisbar (K)
Neu aufgetretene Fernmetastase(n) bzw. Metastasenrezidiv (R)
Fernmetastasen Residuen (T)
Fernmetastasen Progress (P)
Fernmetastasen No Change (N)
Fraglicher Befund (F)
Unbekannt (U)
Fehlende Angabe (X)</t>
  </si>
  <si>
    <t>Wurde der Patient auf Fernmetastasen nicht untersucht, da kein akuter Verdacht vorliegt, so soll hier ein K eingetragen werden. Wird ein "X", "U" oder "F" gesendet, kann diese Follow-Up-Meldung nicht mehr als tumorfrei gewertet werden.</t>
  </si>
  <si>
    <t>17.5 Tumorstatus Fernmetastasen
K = keine Fernmetastasen nachweisbar
R = neu aufgetretene Fernmetastase(n) bzw. Metastasenrezidiv
T = Fernmetastasen Residuen
P = Fernmetastasen Progress
N = Fernmetastasen No Change
F = fraglicher Befund
U = unbekannt
X = fehlende Angabe</t>
  </si>
  <si>
    <t>M10</t>
  </si>
  <si>
    <t>Zweittumor</t>
  </si>
  <si>
    <t>Aussage, ob im Verlauf ein Zweittumor aufgetreten ist, z.B. Mammakarzinom, Pankreaskarzinom,…</t>
  </si>
  <si>
    <t>Secondary tumour</t>
  </si>
  <si>
    <t>Code</t>
  </si>
  <si>
    <t>8140/3</t>
  </si>
  <si>
    <t>8265/3</t>
  </si>
  <si>
    <t>8230/3</t>
  </si>
  <si>
    <t>8480/3</t>
  </si>
  <si>
    <t>8045/3</t>
  </si>
  <si>
    <t>8560/3</t>
  </si>
  <si>
    <t>Sonstige</t>
  </si>
  <si>
    <t>N.n.bez.</t>
  </si>
  <si>
    <t xml:space="preserve">5-987 </t>
  </si>
  <si>
    <t>Anwendung eines OP-Roboters</t>
  </si>
  <si>
    <t xml:space="preserve">5-987.0 </t>
  </si>
  <si>
    <t>komplexer OP-Roboter</t>
  </si>
  <si>
    <t>&lt;Stammdaten&gt;</t>
  </si>
  <si>
    <t>&lt;Geburtsjahr&gt;</t>
  </si>
  <si>
    <t>&lt;Geschlecht&gt;</t>
  </si>
  <si>
    <t>&lt;Versicherungsform&gt;</t>
  </si>
  <si>
    <t>&lt;Sterbedatum&gt;</t>
  </si>
  <si>
    <t>&lt;Tod_tumorbedingt&gt;</t>
  </si>
  <si>
    <t>&lt;Todesursache_ICD&gt;</t>
  </si>
  <si>
    <t>&lt;Todesursache_ICD_Version&gt;</t>
  </si>
  <si>
    <t>&lt;Fallinformation&gt;</t>
  </si>
  <si>
    <t>&lt;FallID&gt;</t>
  </si>
  <si>
    <t>&lt;Anamnese&gt;</t>
  </si>
  <si>
    <t>&lt;Krebsvorerkrankungen&gt;</t>
  </si>
  <si>
    <t>&lt;RaucherStatus&gt;</t>
  </si>
  <si>
    <t>&lt;Diagnose&gt;</t>
  </si>
  <si>
    <t>&lt;Allgemeiner_Leistungszustand&gt;</t>
  </si>
  <si>
    <t>&lt;Postop_T&gt;</t>
  </si>
  <si>
    <t>&lt;Postop_N&gt;</t>
  </si>
  <si>
    <t>&lt;Postop_M&gt;</t>
  </si>
  <si>
    <t>&lt;Gesamtbeurteilung_Residualstatus&gt;</t>
  </si>
  <si>
    <t>&lt;Gesamtbeurteilung_Tumorstatus&gt;</t>
  </si>
  <si>
    <t>&lt;Tumorkonferenz&gt;</t>
  </si>
  <si>
    <t>&lt;Tumorkonferenz_Typ&gt;</t>
  </si>
  <si>
    <t>&lt;Histologie&gt;</t>
  </si>
  <si>
    <t>&lt;Lokale_Beurteilung_Residualstatus&gt;</t>
  </si>
  <si>
    <t>&lt;Operation&gt;</t>
  </si>
  <si>
    <t>&lt;OP_Komplikationen_Art&gt;</t>
  </si>
  <si>
    <t>&lt;OP_Komplikationen_Zeitpunkt&gt;</t>
  </si>
  <si>
    <t>&lt;Strahlentherapie&gt;</t>
  </si>
  <si>
    <t>&lt;Radiochemotherapie&gt;</t>
  </si>
  <si>
    <t>&lt;Strahlentherapie_Applikationsart&gt;</t>
  </si>
  <si>
    <t>&lt;Systemtherapie&gt;</t>
  </si>
  <si>
    <t>&lt;Systemtherapie_Therapieart&gt;</t>
  </si>
  <si>
    <t>&lt;Therapielinie&gt;</t>
  </si>
  <si>
    <t>&lt;Nebenwirkung_Typ&gt;</t>
  </si>
  <si>
    <t>&lt;Fernmetastase&gt;</t>
  </si>
  <si>
    <t>&lt;Fernmetastase_Lokalisation&gt;</t>
  </si>
  <si>
    <t>&lt;Fernmetastase_Diagnosedatum&gt;</t>
  </si>
  <si>
    <t>&lt;Fernmetastase_lokaler_Residualstatus&gt;</t>
  </si>
  <si>
    <t>&lt;Studie&gt;</t>
  </si>
  <si>
    <t>&lt;Psychosozial&gt;</t>
  </si>
  <si>
    <t>&lt;Sozialdienstkontakt&gt;</t>
  </si>
  <si>
    <t>&lt;Follow_Up&gt;</t>
  </si>
  <si>
    <t>&lt;Follow_Up_Melder&gt;</t>
  </si>
  <si>
    <t>&lt;Follow_Up_Aktiv_Passiv&gt;</t>
  </si>
  <si>
    <t>&lt;Version&gt;</t>
  </si>
  <si>
    <t>&lt;Zertifizierung&gt;</t>
  </si>
  <si>
    <t>&lt;Mehrfachdiagnose&gt;</t>
  </si>
  <si>
    <t>&lt;Diagnosedatum&gt;</t>
  </si>
  <si>
    <t>&lt;Alter&gt;</t>
  </si>
  <si>
    <t>&lt;Tumortyp&gt;</t>
  </si>
  <si>
    <t>&lt;LK_untersucht&gt;</t>
  </si>
  <si>
    <t>&lt;LK_befallen&gt;</t>
  </si>
  <si>
    <t>&lt;OPS&gt;</t>
  </si>
  <si>
    <t>&lt;Studienteilnahme&gt;</t>
  </si>
  <si>
    <t>&lt;Meldedatum&gt;</t>
  </si>
  <si>
    <t>&lt;Untersuchungsdatum_Verlauf&gt;</t>
  </si>
  <si>
    <t>&lt;Verlauf_Tumorstatus_Lymphknoten&gt;</t>
  </si>
  <si>
    <t>&lt;Verlauf_Tumorstatus_Fernmetastasen&gt;</t>
  </si>
  <si>
    <t>&lt;ICD_10&gt;</t>
  </si>
  <si>
    <t>&lt;ICD_11&gt;</t>
  </si>
  <si>
    <t>&lt;Praeth_M&gt;</t>
  </si>
  <si>
    <t>&lt;Praeth_T&gt;</t>
  </si>
  <si>
    <t>&lt;Praeth_N&gt;</t>
  </si>
  <si>
    <t>&lt;Tumorkonferenz_Datum&gt;</t>
  </si>
  <si>
    <t>&lt;KomorbiditaetenVorDiagnose&gt;</t>
  </si>
  <si>
    <t>&lt;Praeparat&gt;</t>
  </si>
  <si>
    <t>&lt;Tumor_Histologiedatum&gt;</t>
  </si>
  <si>
    <t>&lt;OP_Datum&gt;</t>
  </si>
  <si>
    <t>&lt;OP_Intention&gt;</t>
  </si>
  <si>
    <t>&lt;Strahlentherapie_Beginn&gt;</t>
  </si>
  <si>
    <t>&lt;Strahlentherapie_Ende&gt;</t>
  </si>
  <si>
    <t>&lt;Strahlentherapie_Intention&gt;</t>
  </si>
  <si>
    <t>&lt;Strahlentherapie_Stellung_OP&gt;</t>
  </si>
  <si>
    <t>&lt;Systemtherapie_Beginn&gt;</t>
  </si>
  <si>
    <t>&lt;Systemtherapie_Ende&gt;</t>
  </si>
  <si>
    <t>&lt;Systemtherapie_Intention&gt;</t>
  </si>
  <si>
    <t>&lt;Systemtherapie_Stellung_OP&gt;</t>
  </si>
  <si>
    <t>&lt;CHT_Substanzen&gt;</t>
  </si>
  <si>
    <t>&lt;IM_Substanz&gt;</t>
  </si>
  <si>
    <t>&lt;Studienname&gt;</t>
  </si>
  <si>
    <t>&lt;Studienname_Selektiv&gt;</t>
  </si>
  <si>
    <t>&lt;Vitalstatus&gt;</t>
  </si>
  <si>
    <t>&lt;Verlauf_Lokaler_Tumorstatus&gt;</t>
  </si>
  <si>
    <t>&lt;Zweittumor&gt;</t>
  </si>
  <si>
    <t>Die Sektionen B bis L sind fallspezifisch und müssen pro Fall gesamtheitlich übersendet werden. Die Sektion "Fallinformation" ist pro Fall 1 mal zu übersenden.</t>
  </si>
  <si>
    <t>Diese Sektion ist fallspezifisch. Sie ist pro Fall 1 mal zu übersenden.</t>
  </si>
  <si>
    <t>Diese Sektion ist fallspezifisch. Sie kann pro Fall mehrfach angelegt werden, um mehrere Tumorboards abzubilden, z.B. prätherapeutische Tumorkonferenz und postoperative Tumorkonferenz.</t>
  </si>
  <si>
    <t>Diese Sektion ist fallspezifisch. Sie kann pro Fall mehrfach angelegt werden, um mehrere Histologien abzubilden, z.B. eine Biopsie und ein Resektat.</t>
  </si>
  <si>
    <t>Positive ganze Zahl (inkl. 0)</t>
  </si>
  <si>
    <t>Diese Sektion ist fallspezifisch. Sie kann pro Fall mehrfach angelegt werden, um mehrere relevante Operationen abzubilden. In der Regel wird die erste Tumorresektion für die Kennzahlen betrachtet.</t>
  </si>
  <si>
    <t>Diese Sektion ist fallspezifisch. Sie kann pro Fall mehrfach angelegt werden, um mehrere relevante Strahlentherapien abzubilden.</t>
  </si>
  <si>
    <t>Diese Sektion ist fallspezifisch. Sie kann pro Fall mehrfach angelegt werden, um mehrere relevante Systemtherapien abzubilden.</t>
  </si>
  <si>
    <t>Diese Sektion ist fallspezifisch. Sie kann pro Fall mehrfach angelegt werden, um mehrere Studien abzubilden. Nimmt der Patient an mehreren Studien teil, so ist für jede Studie eine Sektionsgruppe zu übersenden.</t>
  </si>
  <si>
    <t>Diese Sektion ist fallspezifisch. Sie kann pro Fall mehrfach angelegt werden, um mehrere Fernmetastasen abzubilden, z.B. eine Hirnmetastase und eine Knochenmetastase. Für jede Metastase ist eine separate Sektionsgruppe zu übersenden.</t>
  </si>
  <si>
    <t>Diese Sektion ist fallspezifisch. Sie ist 1 mal pro Fall zu übersenden.</t>
  </si>
  <si>
    <t>Geschlecht</t>
  </si>
  <si>
    <t>Alter bei Diagnose</t>
  </si>
  <si>
    <t>OP-Datum</t>
  </si>
  <si>
    <t>Zentrumsfall/Primärfall (1)</t>
  </si>
  <si>
    <t>Präth. T</t>
  </si>
  <si>
    <t>Präth. N</t>
  </si>
  <si>
    <t>Präth. M</t>
  </si>
  <si>
    <t>Neoadjuvant (N)</t>
  </si>
  <si>
    <t>Zentrumsfall/kein Primärfall (2)</t>
  </si>
  <si>
    <t>8020/3</t>
  </si>
  <si>
    <t>Ja (J)</t>
  </si>
  <si>
    <t>YYYY-MM-DD</t>
  </si>
  <si>
    <t>Screening zur Studienteilnahme</t>
  </si>
  <si>
    <t>K04</t>
  </si>
  <si>
    <t xml:space="preserve">Ein Fortschreiten der Erkrankung ist unter P = Progression zu dokumentieren.
Jedes Wiederauftreten der Erkrankung bei vorheriger kompletter klinischer Tumorfreiheit (biochemisches Rezidiv, Lokalrezidiv und/oder Metastasierung) ist unter "Y = Rezidiv" zu dokumentieren.
</t>
  </si>
  <si>
    <t>B02</t>
  </si>
  <si>
    <t>Falldokumentation</t>
  </si>
  <si>
    <t>Tumormanifestation</t>
  </si>
  <si>
    <t>Primärtumor/Lokalrezidiv (PL)
Reg. Lymphknoten (LK)
Fernmetastase(n) (FM)</t>
  </si>
  <si>
    <t>&lt;Falldokumentation&gt;</t>
  </si>
  <si>
    <t>&lt;KommentarFall&gt;</t>
  </si>
  <si>
    <t>B03</t>
  </si>
  <si>
    <t>Kommentar Fall</t>
  </si>
  <si>
    <t>Case documentation</t>
  </si>
  <si>
    <t>Pro Fall sollte angegeben werden, wo sich der Tumor manifestiert. Eine Mehrfachnennung ist ausdrücklich erlaubt.</t>
  </si>
  <si>
    <t>&lt;Tumormanifestation&gt;</t>
  </si>
  <si>
    <t>&lt;ScreeningStudienteilnahme&gt;</t>
  </si>
  <si>
    <t>Offen - i.O. (O)
Offen - Korrekturbedarf (OmK)
Abgeschlossen (A)</t>
  </si>
  <si>
    <t>D23</t>
  </si>
  <si>
    <t>D24</t>
  </si>
  <si>
    <t>Tumorstatus lokal</t>
  </si>
  <si>
    <t>J04</t>
  </si>
  <si>
    <t>J05</t>
  </si>
  <si>
    <t>Datum Operation Fernmetastase</t>
  </si>
  <si>
    <t>Therapien Fernmetastase</t>
  </si>
  <si>
    <t>Unter "Beobachtung" fallen abwartende Therapien (z.B. Active Surveillance, Watchful Waiting, Wait and see).  
Mehrfachnennung ist möglich.</t>
  </si>
  <si>
    <t>&lt;Erstoperateur&gt;</t>
  </si>
  <si>
    <t>&lt;Zweitoperateur&gt;</t>
  </si>
  <si>
    <t>G08</t>
  </si>
  <si>
    <t>Erstoperateur</t>
  </si>
  <si>
    <t>Zweitoperateur</t>
  </si>
  <si>
    <t>&lt;Fernmetastase_OP_Datum&gt;</t>
  </si>
  <si>
    <t>&lt;Fernmetastase_Therapie&gt;</t>
  </si>
  <si>
    <t>Diagnosedatum</t>
  </si>
  <si>
    <t>Bezeichnung (DE)</t>
  </si>
  <si>
    <t>Inhaltsverzeichnis (Table of contents)</t>
  </si>
  <si>
    <r>
      <t xml:space="preserve">Es sind jegliche Histologie-Codes in der Form "XXXX/Y" zugelassen. Siehe Tabellenblatt "Histologie-Codes" für die relevanten Codes.
</t>
    </r>
    <r>
      <rPr>
        <sz val="8"/>
        <color theme="2" tint="-0.499984740745262"/>
        <rFont val="Arial"/>
        <family val="2"/>
      </rPr>
      <t>(Any histology codes in the form "XXXX/Y" are allowed. See spreadsheet "Histologie-Codes" for the relevant codes.)</t>
    </r>
  </si>
  <si>
    <r>
      <t xml:space="preserve">Es sind jegliche OPS-Codes mit der Codierung 5-* zugelassen. Siehe Tabellenbaltt "OPS-Codes" für Kennzahlen-relevante Codes.
</t>
    </r>
    <r>
      <rPr>
        <sz val="8"/>
        <color theme="2" tint="-0.499984740745262"/>
        <rFont val="Arial"/>
        <family val="2"/>
      </rPr>
      <t>(Any OPS codes with the coding 5-* are permitted. See the table "OPS-Codes" for codes relevant to key figures.)</t>
    </r>
  </si>
  <si>
    <r>
      <t xml:space="preserve">Es sind jegliche Histologie-Codes in der Form "XXXX/Y" zugelassen. 
Siehe Tabellenblatt "Histologie-Codes" für die relevanten Codes.
</t>
    </r>
    <r>
      <rPr>
        <sz val="8"/>
        <color theme="2" tint="-0.499984740745262"/>
        <rFont val="Arial"/>
        <family val="2"/>
      </rPr>
      <t>(Any histology codes in the form "XXXX/Y" are allowed. See spreadsheet "Histologie-Codes" for the relevant codes.)</t>
    </r>
  </si>
  <si>
    <r>
      <rPr>
        <b/>
        <sz val="8"/>
        <rFont val="Arial"/>
        <family val="2"/>
      </rPr>
      <t xml:space="preserve">Ausschließlich:
</t>
    </r>
    <r>
      <rPr>
        <b/>
        <sz val="8"/>
        <color theme="2" tint="-0.499984740745262"/>
        <rFont val="Arial"/>
        <family val="2"/>
      </rPr>
      <t>(Exclusively:)</t>
    </r>
    <r>
      <rPr>
        <sz val="8"/>
        <rFont val="Arial"/>
        <family val="2"/>
      </rPr>
      <t xml:space="preserve">
Fernmetastase(n) (FM)</t>
    </r>
  </si>
  <si>
    <t>YYYY</t>
  </si>
  <si>
    <r>
      <t xml:space="preserve">Ausprägung
</t>
    </r>
    <r>
      <rPr>
        <sz val="8"/>
        <color theme="0"/>
        <rFont val="Arial"/>
        <family val="2"/>
      </rPr>
      <t>(Die Codierungen für den XML-Export sind bei den Auswahlfeldern in Klammern hinter der Ausprägungen zu finden.)</t>
    </r>
  </si>
  <si>
    <r>
      <t xml:space="preserve">Erläuternde Anmerkung
</t>
    </r>
    <r>
      <rPr>
        <sz val="8"/>
        <color theme="0"/>
        <rFont val="Arial"/>
        <family val="2"/>
      </rPr>
      <t>(Aus Gründen der besseren Lesbarkeit wird im Folgenden auf die gleichzeitige Verwendung weiblicher und männlicher Sprachformen verzichtet und das generische Maskulinum verwendet. Sämtliche Personenbezeichnungen gelten gleichermaßen für beide Geschlechter.)</t>
    </r>
  </si>
  <si>
    <t>XML-Tag</t>
  </si>
  <si>
    <r>
      <t xml:space="preserve">Mögliche Ausprägung(en)
</t>
    </r>
    <r>
      <rPr>
        <sz val="8"/>
        <color theme="6" tint="0.39997558519241921"/>
        <rFont val="Arial"/>
        <family val="2"/>
      </rPr>
      <t>(Possible value(s))</t>
    </r>
  </si>
  <si>
    <r>
      <t xml:space="preserve">Notwendige Ausprägung(en)
</t>
    </r>
    <r>
      <rPr>
        <sz val="8"/>
        <color theme="6" tint="0.39997558519241921"/>
        <rFont val="Arial"/>
        <family val="2"/>
      </rPr>
      <t>(Required value(s))</t>
    </r>
  </si>
  <si>
    <r>
      <t xml:space="preserve">Datenfeldtyp
</t>
    </r>
    <r>
      <rPr>
        <sz val="8"/>
        <color theme="6" tint="0.39997558519241921"/>
        <rFont val="Arial"/>
        <family val="2"/>
      </rPr>
      <t>(Data field type)</t>
    </r>
  </si>
  <si>
    <r>
      <t xml:space="preserve">Feldname
</t>
    </r>
    <r>
      <rPr>
        <sz val="8"/>
        <color theme="6" tint="0.39997558519241921"/>
        <rFont val="Arial"/>
        <family val="2"/>
      </rPr>
      <t>(Field name)</t>
    </r>
  </si>
  <si>
    <r>
      <t xml:space="preserve">Rezidiv (R) 
</t>
    </r>
    <r>
      <rPr>
        <sz val="11"/>
        <color theme="2" tint="-0.499984740745262"/>
        <rFont val="Arial"/>
        <family val="2"/>
      </rPr>
      <t>Recurrence (R)</t>
    </r>
  </si>
  <si>
    <r>
      <t xml:space="preserve">Ausschließlich Fernmetastasierung (F)
</t>
    </r>
    <r>
      <rPr>
        <sz val="11"/>
        <color theme="2" tint="-0.499984740745262"/>
        <rFont val="Arial"/>
        <family val="2"/>
      </rPr>
      <t>Exclusively distant metastasis / metastases (F)</t>
    </r>
  </si>
  <si>
    <r>
      <t>Tumortyp (ICD-0-3)</t>
    </r>
    <r>
      <rPr>
        <vertAlign val="superscript"/>
        <sz val="8"/>
        <color theme="1"/>
        <rFont val="Arial"/>
        <family val="2"/>
      </rPr>
      <t>1)</t>
    </r>
  </si>
  <si>
    <t>ImportInfo</t>
  </si>
  <si>
    <t>NameTudokusys</t>
  </si>
  <si>
    <t>VersionTudokusys</t>
  </si>
  <si>
    <t>Die Sektion ImportInfo beschreibt Patientenunabhängige Informationen, die vom Tumordokumentationshersteller bei Generierung automatisch zu befüllen sind.</t>
  </si>
  <si>
    <t>&lt;ImportInfo&gt;</t>
  </si>
  <si>
    <t>001</t>
  </si>
  <si>
    <t>002</t>
  </si>
  <si>
    <t>003</t>
  </si>
  <si>
    <t>DatumXML</t>
  </si>
  <si>
    <t>&lt;DatumXML&gt;</t>
  </si>
  <si>
    <t>&lt;NameTudokusys&gt;</t>
  </si>
  <si>
    <t>&lt;VersionTudokusys&gt;</t>
  </si>
  <si>
    <t>Vom Tumordokumentationshersteller bei Generierung automatisch zu befüllen.</t>
  </si>
  <si>
    <r>
      <rPr>
        <b/>
        <sz val="8"/>
        <rFont val="Arial"/>
        <family val="2"/>
      </rPr>
      <t>Mindestens eine der folgenden Ausprägungen:</t>
    </r>
    <r>
      <rPr>
        <sz val="8"/>
        <rFont val="Arial"/>
        <family val="2"/>
      </rPr>
      <t xml:space="preserve">
</t>
    </r>
    <r>
      <rPr>
        <sz val="8"/>
        <color theme="6" tint="-0.249977111117893"/>
        <rFont val="Arial"/>
        <family val="2"/>
      </rPr>
      <t>(At least one of the following values:)</t>
    </r>
    <r>
      <rPr>
        <sz val="8"/>
        <rFont val="Arial"/>
        <family val="2"/>
      </rPr>
      <t xml:space="preserve">
Primärtumor/Lokalrezidiv (PL)</t>
    </r>
  </si>
  <si>
    <r>
      <t xml:space="preserve">Angabe der Todesursache als ICD-Code. ICD-10- oder ICD-11-Code ist möglich. Die Angabe, welche ICD-Version übersendet wird, erfolgt in Feld A08. Es darf nur </t>
    </r>
    <r>
      <rPr>
        <u/>
        <sz val="8"/>
        <rFont val="Arial"/>
        <family val="2"/>
      </rPr>
      <t>ein</t>
    </r>
    <r>
      <rPr>
        <sz val="8"/>
        <rFont val="Arial"/>
        <family val="2"/>
      </rPr>
      <t xml:space="preserve"> Code übersendet werden.</t>
    </r>
  </si>
  <si>
    <t>Der Tumortyp ist als ICD-O-3 Code (Zweite Revision) zu übersenden.</t>
  </si>
  <si>
    <t>Es sind jegliche Histologie-Codes in der Form "XXXX/Y" zugelassen. Siehe Tabellenblatt "Histologie-Codes" für die relevanten Codes.</t>
  </si>
  <si>
    <t xml:space="preserve">Angabe, welche Operation durchgeführt wurde. Das Übersenden mehrerer OPS-Codes für einen Operationstermin ist möglich. </t>
  </si>
  <si>
    <t>22.1: Operateur (optional)
Abhängig von Kooperationsvereinbarung und landesrechtlicher Zulässigkeit</t>
  </si>
  <si>
    <t>Fallkategorie</t>
  </si>
  <si>
    <t>Verstorben (T)
Lebend (L)</t>
  </si>
  <si>
    <r>
      <t xml:space="preserve">Alle Systemtherapie-Gruppen:
</t>
    </r>
    <r>
      <rPr>
        <sz val="8"/>
        <color theme="2" tint="-0.499984740745262"/>
        <rFont val="Arial"/>
        <family val="2"/>
      </rPr>
      <t>(All systemic therapy groups:)</t>
    </r>
  </si>
  <si>
    <r>
      <t xml:space="preserve">Mind. 1 Histologie-Gruppe:
</t>
    </r>
    <r>
      <rPr>
        <sz val="8"/>
        <color theme="2" tint="-0.499984740745262"/>
        <rFont val="Arial"/>
        <family val="2"/>
      </rPr>
      <t>(At least 1 histology group:)</t>
    </r>
  </si>
  <si>
    <r>
      <t xml:space="preserve">Mind. 1 Operation-Gruppe:
</t>
    </r>
    <r>
      <rPr>
        <sz val="8"/>
        <color theme="2" tint="-0.499984740745262"/>
        <rFont val="Arial"/>
        <family val="2"/>
      </rPr>
      <t>(At least 1 surgery group:)</t>
    </r>
  </si>
  <si>
    <r>
      <t xml:space="preserve">WENN "ICD-Code Version" = "ICD-10" DANN:
</t>
    </r>
    <r>
      <rPr>
        <sz val="8"/>
        <color theme="2" tint="-0.499984740745262"/>
        <rFont val="Arial"/>
        <family val="2"/>
      </rPr>
      <t>(IF "ICD-Code version" = "ICD-10" THEN:)</t>
    </r>
  </si>
  <si>
    <r>
      <t xml:space="preserve">WENN "ICD-Code Version" = "ICD-11" DANN: 
</t>
    </r>
    <r>
      <rPr>
        <sz val="8"/>
        <color theme="2" tint="-0.499984740745262"/>
        <rFont val="Arial"/>
        <family val="2"/>
      </rPr>
      <t>(IF "ICD-Code version" = "ICD-11" THEN:)</t>
    </r>
  </si>
  <si>
    <r>
      <t xml:space="preserve">Alle Operation-Gruppen:
</t>
    </r>
    <r>
      <rPr>
        <sz val="8"/>
        <color theme="2" tint="-0.499984740745262"/>
        <rFont val="Arial"/>
        <family val="2"/>
      </rPr>
      <t>(For all surgery groups:)</t>
    </r>
  </si>
  <si>
    <r>
      <t xml:space="preserve">Mind. 1 Strahlentherapie-Gruppe:
</t>
    </r>
    <r>
      <rPr>
        <sz val="8"/>
        <color theme="2" tint="-0.499984740745262"/>
        <rFont val="Arial"/>
        <family val="2"/>
      </rPr>
      <t>(At least 1 radiotherapy group:)</t>
    </r>
  </si>
  <si>
    <r>
      <t xml:space="preserve">Mind. 1 Systemtherapie-Gruppe:
</t>
    </r>
    <r>
      <rPr>
        <sz val="8"/>
        <color theme="2" tint="-0.499984740745262"/>
        <rFont val="Arial"/>
        <family val="2"/>
      </rPr>
      <t>(At least 1 systemic therapy group:)</t>
    </r>
  </si>
  <si>
    <r>
      <t xml:space="preserve">ODER
</t>
    </r>
    <r>
      <rPr>
        <sz val="8"/>
        <color theme="2" tint="-0.499984740745262"/>
        <rFont val="Arial"/>
        <family val="2"/>
      </rPr>
      <t>(OR)</t>
    </r>
  </si>
  <si>
    <r>
      <t xml:space="preserve">Mind. 1 Fernmetastasen-Gruppe:
</t>
    </r>
    <r>
      <rPr>
        <sz val="8"/>
        <color theme="2" tint="-0.499984740745262"/>
        <rFont val="Arial"/>
        <family val="2"/>
      </rPr>
      <t>(At least 1 distant metastasis group:)</t>
    </r>
  </si>
  <si>
    <t>Es sind jegliche OPS-Codes mit der Codierung 5-* zugelassen. Siehe Tabellenbaltt "OPS-Codes" für relevante Codes.</t>
  </si>
  <si>
    <r>
      <t xml:space="preserve">Fallkategorien </t>
    </r>
    <r>
      <rPr>
        <sz val="11"/>
        <color theme="2" tint="-0.499984740745262"/>
        <rFont val="Arial"/>
        <family val="2"/>
      </rPr>
      <t>(Case categories)</t>
    </r>
  </si>
  <si>
    <t>Date of diagnosis</t>
  </si>
  <si>
    <t>Die unten folgenden Diagnoseschlüssel sind entweder als ICD-10- oder als ICD-11-Codes zu übersenden. In diesem Feld ist zu spezifizieren, ob der Diagnoseschlüssel in der ICD-10 oder in der ICD-11-Version betrachtet wird.</t>
  </si>
  <si>
    <t>Studienname (Auswahl)</t>
  </si>
  <si>
    <t>Beobachtung (B)
Strahlentherapie (ST)
Chemotherapie (CH)
Immun-/Antikörpertherapie (IM)
Hormontherapie (HO)
TKI-Therapie (TKI)
Sonstiges (S)</t>
  </si>
  <si>
    <t>Diese Sektion ist fallspezifisch. Sie kann mehrfach angelegt werden, um mehrere Follow-Ups abzubilden.</t>
  </si>
  <si>
    <t>Anzahl Tumorkonferenzen</t>
  </si>
  <si>
    <t>Number of tumour boards</t>
  </si>
  <si>
    <t>Anzahl Operationen</t>
  </si>
  <si>
    <t>Number of surgeries</t>
  </si>
  <si>
    <t>Anzahl Strahlentherapien</t>
  </si>
  <si>
    <t>Number of radiotherapies</t>
  </si>
  <si>
    <t>Anzahl Chemotherapien</t>
  </si>
  <si>
    <t>Number of chemotherapies</t>
  </si>
  <si>
    <t>Anzahl Fälle</t>
  </si>
  <si>
    <t>Falldatum (Zähldatum)</t>
  </si>
  <si>
    <t>Date of case (Count date)</t>
  </si>
  <si>
    <t>Age at diagnosis</t>
  </si>
  <si>
    <t>Synchrone Primärtumore</t>
  </si>
  <si>
    <t>Synchronous primary tumours</t>
  </si>
  <si>
    <t>Krebsvorerkrankung</t>
  </si>
  <si>
    <t>Case category</t>
  </si>
  <si>
    <t>ICD-10-Code</t>
  </si>
  <si>
    <t>ICD-10-code</t>
  </si>
  <si>
    <t>ICD-11-Code</t>
  </si>
  <si>
    <t>ICD-11-code</t>
  </si>
  <si>
    <t>Lokalisation</t>
  </si>
  <si>
    <t>Nicht-interventionelle Therapie(n)</t>
  </si>
  <si>
    <t>Localisation</t>
  </si>
  <si>
    <t>Non-interventional therapies</t>
  </si>
  <si>
    <t>Risikoklassifizierung</t>
  </si>
  <si>
    <t>Risk classification</t>
  </si>
  <si>
    <t>Präth. UICC</t>
  </si>
  <si>
    <t>Preth. UICC</t>
  </si>
  <si>
    <t>Social service counseling</t>
  </si>
  <si>
    <t>Postop. UICC</t>
  </si>
  <si>
    <t>Studienname (Einschluss)</t>
  </si>
  <si>
    <t>Name of study (inclusion)</t>
  </si>
  <si>
    <t>Lokalisation Fernmetastasen</t>
  </si>
  <si>
    <t>Localisation distant metastases</t>
  </si>
  <si>
    <t>Anzahl Histologien</t>
  </si>
  <si>
    <t>Komorbiditäten</t>
  </si>
  <si>
    <t>Number of histologies</t>
  </si>
  <si>
    <t>Comorbidities</t>
  </si>
  <si>
    <t>Tumortyp</t>
  </si>
  <si>
    <t>Tumour type</t>
  </si>
  <si>
    <t>Molekularpathologie</t>
  </si>
  <si>
    <t>Molecular pathology</t>
  </si>
  <si>
    <t>Distant metastases</t>
  </si>
  <si>
    <t>Verwertbarkeit</t>
  </si>
  <si>
    <t>Usability</t>
  </si>
  <si>
    <t>Anzahl Defizite</t>
  </si>
  <si>
    <r>
      <t xml:space="preserve">                        1) </t>
    </r>
    <r>
      <rPr>
        <sz val="7"/>
        <color theme="1"/>
        <rFont val="Arial"/>
        <family val="2"/>
      </rPr>
      <t>Es wird die erste präth. Tumorkonferenz / postop. Tumorkonferenz / Operation / Strahlentherapie / Chemotherapie betrachtet.</t>
    </r>
  </si>
  <si>
    <t>Anzahl Hinweise</t>
  </si>
  <si>
    <r>
      <t xml:space="preserve">                        2) </t>
    </r>
    <r>
      <rPr>
        <sz val="7"/>
        <color theme="1"/>
        <rFont val="Arial"/>
        <family val="2"/>
      </rPr>
      <t>Es wird das erste aktive Follow-Up im Zeitkorridor 1 Jahr -/+ 90 Tage ausgehend vom "Diagnosedatum" betrachtet.</t>
    </r>
  </si>
  <si>
    <r>
      <t xml:space="preserve">                        3) </t>
    </r>
    <r>
      <rPr>
        <sz val="7"/>
        <color theme="1"/>
        <rFont val="Arial"/>
        <family val="2"/>
      </rPr>
      <t>Es wird das letzte gültige (aktive) Follow-Up betrachtet.</t>
    </r>
  </si>
  <si>
    <t>Primärtumor/Lokalrezidiv</t>
  </si>
  <si>
    <t>Reg. Lymphknoten</t>
  </si>
  <si>
    <t>Fernmetastase(n)</t>
  </si>
  <si>
    <r>
      <t xml:space="preserve">Präth. Tumorkonferenz </t>
    </r>
    <r>
      <rPr>
        <b/>
        <vertAlign val="superscript"/>
        <sz val="9"/>
        <rFont val="Arial"/>
        <family val="2"/>
      </rPr>
      <t>1)</t>
    </r>
  </si>
  <si>
    <r>
      <t xml:space="preserve">Postop. Tumorkonferenz </t>
    </r>
    <r>
      <rPr>
        <b/>
        <vertAlign val="superscript"/>
        <sz val="9"/>
        <rFont val="Arial"/>
        <family val="2"/>
      </rPr>
      <t>1)</t>
    </r>
  </si>
  <si>
    <r>
      <t xml:space="preserve">OP-Datum </t>
    </r>
    <r>
      <rPr>
        <b/>
        <vertAlign val="superscript"/>
        <sz val="9"/>
        <color theme="1"/>
        <rFont val="Arial"/>
        <family val="2"/>
      </rPr>
      <t>1)</t>
    </r>
  </si>
  <si>
    <r>
      <t xml:space="preserve">OPS-Code </t>
    </r>
    <r>
      <rPr>
        <b/>
        <vertAlign val="superscript"/>
        <sz val="9"/>
        <color theme="1"/>
        <rFont val="Arial"/>
        <family val="2"/>
      </rPr>
      <t>1)</t>
    </r>
  </si>
  <si>
    <r>
      <t xml:space="preserve">Beginn Strahlentherapie </t>
    </r>
    <r>
      <rPr>
        <b/>
        <vertAlign val="superscript"/>
        <sz val="9"/>
        <rFont val="Arial"/>
        <family val="2"/>
      </rPr>
      <t>1)</t>
    </r>
  </si>
  <si>
    <r>
      <t xml:space="preserve">Ende Strahlentherapie </t>
    </r>
    <r>
      <rPr>
        <b/>
        <vertAlign val="superscript"/>
        <sz val="9"/>
        <rFont val="Arial"/>
        <family val="2"/>
      </rPr>
      <t>1)</t>
    </r>
  </si>
  <si>
    <r>
      <t xml:space="preserve">Beginn Chemotherapie </t>
    </r>
    <r>
      <rPr>
        <b/>
        <vertAlign val="superscript"/>
        <sz val="9"/>
        <rFont val="Arial"/>
        <family val="2"/>
      </rPr>
      <t>1)</t>
    </r>
  </si>
  <si>
    <r>
      <t xml:space="preserve">Ende Chemotherapie </t>
    </r>
    <r>
      <rPr>
        <b/>
        <vertAlign val="superscript"/>
        <sz val="9"/>
        <rFont val="Arial"/>
        <family val="2"/>
      </rPr>
      <t>1)</t>
    </r>
  </si>
  <si>
    <r>
      <t xml:space="preserve">Beginn Zielgerichtete Substanzen </t>
    </r>
    <r>
      <rPr>
        <b/>
        <vertAlign val="superscript"/>
        <sz val="9"/>
        <rFont val="Arial"/>
        <family val="2"/>
      </rPr>
      <t>1)</t>
    </r>
  </si>
  <si>
    <r>
      <t xml:space="preserve">Ende Zielgerichtete Substanzen </t>
    </r>
    <r>
      <rPr>
        <b/>
        <vertAlign val="superscript"/>
        <sz val="9"/>
        <rFont val="Arial"/>
        <family val="2"/>
      </rPr>
      <t>1)</t>
    </r>
  </si>
  <si>
    <r>
      <t xml:space="preserve">Beginn Immun-/Antikörpertherapie </t>
    </r>
    <r>
      <rPr>
        <b/>
        <vertAlign val="superscript"/>
        <sz val="9"/>
        <rFont val="Arial"/>
        <family val="2"/>
      </rPr>
      <t>1)</t>
    </r>
  </si>
  <si>
    <r>
      <t xml:space="preserve">Ende Immun-/Antikörpertherapie </t>
    </r>
    <r>
      <rPr>
        <b/>
        <vertAlign val="superscript"/>
        <sz val="9"/>
        <rFont val="Arial"/>
        <family val="2"/>
      </rPr>
      <t>1)</t>
    </r>
  </si>
  <si>
    <r>
      <t xml:space="preserve">Beginn Hormontherapie </t>
    </r>
    <r>
      <rPr>
        <b/>
        <vertAlign val="superscript"/>
        <sz val="9"/>
        <rFont val="Arial"/>
        <family val="2"/>
      </rPr>
      <t>1)</t>
    </r>
  </si>
  <si>
    <r>
      <t xml:space="preserve">Ende Hormontherapie </t>
    </r>
    <r>
      <rPr>
        <b/>
        <vertAlign val="superscript"/>
        <sz val="9"/>
        <rFont val="Arial"/>
        <family val="2"/>
      </rPr>
      <t>1)</t>
    </r>
  </si>
  <si>
    <r>
      <t xml:space="preserve">Beginn Stammzelltransplantation </t>
    </r>
    <r>
      <rPr>
        <b/>
        <vertAlign val="superscript"/>
        <sz val="9"/>
        <rFont val="Arial"/>
        <family val="2"/>
      </rPr>
      <t>1)</t>
    </r>
  </si>
  <si>
    <r>
      <t xml:space="preserve">Ende Stammzelltransplantation </t>
    </r>
    <r>
      <rPr>
        <b/>
        <vertAlign val="superscript"/>
        <sz val="9"/>
        <rFont val="Arial"/>
        <family val="2"/>
      </rPr>
      <t>1)</t>
    </r>
  </si>
  <si>
    <r>
      <t xml:space="preserve">Datum Postth. Status </t>
    </r>
    <r>
      <rPr>
        <b/>
        <vertAlign val="superscript"/>
        <sz val="9"/>
        <rFont val="Arial"/>
        <family val="2"/>
      </rPr>
      <t>2)</t>
    </r>
  </si>
  <si>
    <r>
      <t xml:space="preserve">Lokal (postth.) </t>
    </r>
    <r>
      <rPr>
        <b/>
        <vertAlign val="superscript"/>
        <sz val="9"/>
        <rFont val="Arial"/>
        <family val="2"/>
      </rPr>
      <t>2)</t>
    </r>
  </si>
  <si>
    <r>
      <t xml:space="preserve">Lymphknoten (postth.) </t>
    </r>
    <r>
      <rPr>
        <b/>
        <vertAlign val="superscript"/>
        <sz val="9"/>
        <rFont val="Arial"/>
        <family val="2"/>
      </rPr>
      <t>2)</t>
    </r>
  </si>
  <si>
    <r>
      <t xml:space="preserve">Fernmetastasen (postth.) </t>
    </r>
    <r>
      <rPr>
        <b/>
        <vertAlign val="superscript"/>
        <sz val="9"/>
        <rFont val="Arial"/>
        <family val="2"/>
      </rPr>
      <t>2)</t>
    </r>
  </si>
  <si>
    <r>
      <t xml:space="preserve">Zweittumor (postth.) </t>
    </r>
    <r>
      <rPr>
        <b/>
        <vertAlign val="superscript"/>
        <sz val="9"/>
        <rFont val="Arial"/>
        <family val="2"/>
      </rPr>
      <t>2)</t>
    </r>
  </si>
  <si>
    <r>
      <t xml:space="preserve">Datum letztes Follow-Up </t>
    </r>
    <r>
      <rPr>
        <b/>
        <vertAlign val="superscript"/>
        <sz val="9"/>
        <rFont val="Arial"/>
        <family val="2"/>
      </rPr>
      <t>3)</t>
    </r>
  </si>
  <si>
    <r>
      <t xml:space="preserve">Lokal (letztes FU) </t>
    </r>
    <r>
      <rPr>
        <b/>
        <vertAlign val="superscript"/>
        <sz val="9"/>
        <rFont val="Arial"/>
        <family val="2"/>
      </rPr>
      <t>3)</t>
    </r>
  </si>
  <si>
    <r>
      <t xml:space="preserve">Lymphknoten (letztes FU) </t>
    </r>
    <r>
      <rPr>
        <b/>
        <vertAlign val="superscript"/>
        <sz val="9"/>
        <rFont val="Arial"/>
        <family val="2"/>
      </rPr>
      <t>3)</t>
    </r>
  </si>
  <si>
    <r>
      <t xml:space="preserve">Fernmetastasen (letztes FU) </t>
    </r>
    <r>
      <rPr>
        <b/>
        <vertAlign val="superscript"/>
        <sz val="9"/>
        <rFont val="Arial"/>
        <family val="2"/>
      </rPr>
      <t>3)</t>
    </r>
  </si>
  <si>
    <r>
      <t xml:space="preserve">Zweittumor (letztes FU) </t>
    </r>
    <r>
      <rPr>
        <b/>
        <vertAlign val="superscript"/>
        <sz val="9"/>
        <rFont val="Arial"/>
        <family val="2"/>
      </rPr>
      <t>3)</t>
    </r>
  </si>
  <si>
    <t>Lokalrezidiv</t>
  </si>
  <si>
    <t>Lymphknotenrezidiv</t>
  </si>
  <si>
    <t>Neue Fernmetastase / Fernmetastasenrezidiv</t>
  </si>
  <si>
    <t>D8</t>
  </si>
  <si>
    <t>D9</t>
  </si>
  <si>
    <t>H13</t>
  </si>
  <si>
    <t>D40</t>
  </si>
  <si>
    <t>D41</t>
  </si>
  <si>
    <t>D42</t>
  </si>
  <si>
    <t>G32-G34
H32-H34</t>
  </si>
  <si>
    <t>&lt;Praeth_T&gt;
(D25)</t>
  </si>
  <si>
    <t>&lt;Praeth_N&gt;
(D25)</t>
  </si>
  <si>
    <t>&lt;Praeth_M&gt;
(D25)</t>
  </si>
  <si>
    <t>D26</t>
  </si>
  <si>
    <t>&lt;Postop_T&gt;
(D27)</t>
  </si>
  <si>
    <t>&lt;Postop_N&gt;
(D27)</t>
  </si>
  <si>
    <t>&lt;Postop_M&gt;
(D27)</t>
  </si>
  <si>
    <t>D28</t>
  </si>
  <si>
    <t>D29</t>
  </si>
  <si>
    <t>D31</t>
  </si>
  <si>
    <t>D32</t>
  </si>
  <si>
    <t>D33</t>
  </si>
  <si>
    <t>H8</t>
  </si>
  <si>
    <t>H14</t>
  </si>
  <si>
    <t>H15</t>
  </si>
  <si>
    <t>H9</t>
  </si>
  <si>
    <t>Display the chronologically first date of &lt;OP_Datum&gt;
(H16)</t>
  </si>
  <si>
    <t>Consider the chronologically first date of &lt;OP_Datum&gt;
and display all values from the correpsonding &lt;OPS-Code&gt;
(H16)</t>
  </si>
  <si>
    <t>H10</t>
  </si>
  <si>
    <t>Consider the &lt;Strahlentherapie&gt; group with the chronologically first date of &lt;Strahlentherapie_Beginn&gt; and display &lt;Strahlentherapie_Beginn&gt;
(H17)</t>
  </si>
  <si>
    <t>Consider the &lt;Strahlentherapie&gt; group with the chronologically first date of &lt;Strahlentherapie_Beginn&gt; and display &lt;Strahlentherapie_Ende&gt;
(H17)</t>
  </si>
  <si>
    <t>H11</t>
  </si>
  <si>
    <t>Consider the &lt;Systemtherapie&gt; group with the chronologically first date of &lt;Sytemtherapie_Beginn&gt; where
&lt;Systemtherapie_Therapieart&gt; = CH | CI | CZ | CIZ and display &lt;Systemtherapie_Beginn&gt;
(H18)</t>
  </si>
  <si>
    <t>Consider the &lt;Systemtherapie&gt; group with the chronologically first date of &lt;Sytemtherapie_Beginn&gt; where
&lt;Systemtherapie_Therapieart&gt; = CH | CI | CZ | CIZ and display &lt;Systemtherapie_Ende&gt;
(H18)</t>
  </si>
  <si>
    <t>Consider the &lt;Systemtherapie&gt; group with the chronologically first date of &lt;Sytemtherapie_Beginn&gt; where
&lt;Systemtherapie_Therapieart&gt; = CZ | CIZ | IZ and display &lt;Systemtherapie_Beginn&gt;
(H19)</t>
  </si>
  <si>
    <t>Consider the &lt;Systemtherapie&gt; group with the chronologically first date of &lt;Sytemtherapie_Beginn&gt; where
&lt;Systemtherapie_Therapieart&gt; = CZ | CIZ | IZ and display &lt;Systemtherapie_Ende&gt;
(H19)</t>
  </si>
  <si>
    <t>Consider the &lt;Systemtherapie&gt; group with the chronologically first date of &lt;Sytemtherapie_Beginn&gt; where
&lt;Systemtherapie_Therapieart&gt; = IM | CI | CIZ | IZ and display &lt;Systemtherapie_Beginn&gt;
(H20)</t>
  </si>
  <si>
    <t>Consider the &lt;Systemtherapie&gt; group with the chronologically first date of &lt;Sytemtherapie_Beginn&gt; where
&lt;Systemtherapie_Therapieart&gt; = IM | CI | CIZ | IZ and display &lt;Systemtherapie_Ende&gt;
(H20)</t>
  </si>
  <si>
    <t>Consider the &lt;Systemtherapie&gt; group with the chronologically first date of &lt;Sytemtherapie_Beginn&gt; where
&lt;Systemtherapie_Therapieart&gt; = HO and display &lt;Systemtherapie_Beginn&gt;
(H21)</t>
  </si>
  <si>
    <t>Consider the &lt;Systemtherapie&gt; group with the chronologically first date of &lt;Sytemtherapie_Beginn&gt; where
&lt;Systemtherapie_Therapieart&gt; = HO and display &lt;Systemtherapie_Ende&gt;
(H21)</t>
  </si>
  <si>
    <t>Consider the &lt;Systemtherapie&gt; group with the chronologically first date of &lt;Sytemtherapie_Beginn&gt; where
&lt;Systemtherapie_Therapieart&gt; = SZ and display &lt;Systemtherapie_Beginn&gt;
(H22)</t>
  </si>
  <si>
    <t>Consider the &lt;Systemtherapie&gt; group with the chronologically first date of &lt;Sytemtherapie_Beginn&gt; where
&lt;Systemtherapie_Therapieart&gt; = SZ and display &lt;Systemtherapie_Ende&gt;
(H22)</t>
  </si>
  <si>
    <t>H23</t>
  </si>
  <si>
    <t>H25</t>
  </si>
  <si>
    <t>H26</t>
  </si>
  <si>
    <t>H28/H29</t>
  </si>
  <si>
    <t>E38
(without coloring)</t>
  </si>
  <si>
    <t>E40
(without coloring)</t>
  </si>
  <si>
    <t>E41
(without coloring)</t>
  </si>
  <si>
    <t>E42
(without coloring)</t>
  </si>
  <si>
    <t>E43
(without coloring)</t>
  </si>
  <si>
    <t>G38
(without coloring)</t>
  </si>
  <si>
    <t>G40
(without coloring)</t>
  </si>
  <si>
    <t>G41
(without coloring)</t>
  </si>
  <si>
    <t>G42
(without coloring)</t>
  </si>
  <si>
    <t>G43
(without coloring)</t>
  </si>
  <si>
    <t>H40
(without coloring)</t>
  </si>
  <si>
    <t>H41
(without coloring)</t>
  </si>
  <si>
    <t>H42
(without coloring)</t>
  </si>
  <si>
    <t>H43
(without coloring)</t>
  </si>
  <si>
    <t>D48</t>
  </si>
  <si>
    <t>D49</t>
  </si>
  <si>
    <t>D50</t>
  </si>
  <si>
    <t>D51</t>
  </si>
  <si>
    <t>English:</t>
  </si>
  <si>
    <t>Number of cases</t>
  </si>
  <si>
    <t>Primary tumour/local recurrence</t>
  </si>
  <si>
    <t>Reg. lymph nodes</t>
  </si>
  <si>
    <r>
      <t xml:space="preserve">Preth. tumour board </t>
    </r>
    <r>
      <rPr>
        <b/>
        <vertAlign val="superscript"/>
        <sz val="9"/>
        <rFont val="Arial"/>
        <family val="2"/>
      </rPr>
      <t>1)</t>
    </r>
  </si>
  <si>
    <r>
      <t xml:space="preserve">Postop. tumour board </t>
    </r>
    <r>
      <rPr>
        <b/>
        <vertAlign val="superscript"/>
        <sz val="9"/>
        <rFont val="Arial"/>
        <family val="2"/>
      </rPr>
      <t>1)</t>
    </r>
  </si>
  <si>
    <r>
      <t xml:space="preserve">Date of surgery </t>
    </r>
    <r>
      <rPr>
        <b/>
        <vertAlign val="superscript"/>
        <sz val="9"/>
        <color theme="1"/>
        <rFont val="Arial"/>
        <family val="2"/>
      </rPr>
      <t>1)</t>
    </r>
  </si>
  <si>
    <r>
      <t xml:space="preserve">OPS-code </t>
    </r>
    <r>
      <rPr>
        <b/>
        <vertAlign val="superscript"/>
        <sz val="9"/>
        <color theme="1"/>
        <rFont val="Arial"/>
        <family val="2"/>
      </rPr>
      <t>1)</t>
    </r>
  </si>
  <si>
    <r>
      <t xml:space="preserve">Start radiotherapy </t>
    </r>
    <r>
      <rPr>
        <b/>
        <vertAlign val="superscript"/>
        <sz val="9"/>
        <rFont val="Arial"/>
        <family val="2"/>
      </rPr>
      <t>1)</t>
    </r>
  </si>
  <si>
    <r>
      <t xml:space="preserve">End radiotherapy </t>
    </r>
    <r>
      <rPr>
        <b/>
        <vertAlign val="superscript"/>
        <sz val="9"/>
        <rFont val="Arial"/>
        <family val="2"/>
      </rPr>
      <t>1)</t>
    </r>
  </si>
  <si>
    <r>
      <t xml:space="preserve">Start chemotherapy </t>
    </r>
    <r>
      <rPr>
        <b/>
        <vertAlign val="superscript"/>
        <sz val="9"/>
        <rFont val="Arial"/>
        <family val="2"/>
      </rPr>
      <t>1)</t>
    </r>
  </si>
  <si>
    <r>
      <t xml:space="preserve">End chemotherapy </t>
    </r>
    <r>
      <rPr>
        <b/>
        <vertAlign val="superscript"/>
        <sz val="9"/>
        <rFont val="Arial"/>
        <family val="2"/>
      </rPr>
      <t>1)</t>
    </r>
  </si>
  <si>
    <r>
      <t xml:space="preserve">Start targeted substances </t>
    </r>
    <r>
      <rPr>
        <b/>
        <vertAlign val="superscript"/>
        <sz val="9"/>
        <rFont val="Arial"/>
        <family val="2"/>
      </rPr>
      <t>1)</t>
    </r>
  </si>
  <si>
    <r>
      <t xml:space="preserve">End targeted substances </t>
    </r>
    <r>
      <rPr>
        <b/>
        <vertAlign val="superscript"/>
        <sz val="9"/>
        <rFont val="Arial"/>
        <family val="2"/>
      </rPr>
      <t>1)</t>
    </r>
  </si>
  <si>
    <r>
      <t xml:space="preserve">Start immune/antibody therapy </t>
    </r>
    <r>
      <rPr>
        <b/>
        <vertAlign val="superscript"/>
        <sz val="9"/>
        <rFont val="Arial"/>
        <family val="2"/>
      </rPr>
      <t>1)</t>
    </r>
  </si>
  <si>
    <r>
      <t xml:space="preserve">End immune/antibody therapy </t>
    </r>
    <r>
      <rPr>
        <b/>
        <vertAlign val="superscript"/>
        <sz val="9"/>
        <rFont val="Arial"/>
        <family val="2"/>
      </rPr>
      <t>1)</t>
    </r>
  </si>
  <si>
    <r>
      <t xml:space="preserve">Start hormone therapy </t>
    </r>
    <r>
      <rPr>
        <b/>
        <vertAlign val="superscript"/>
        <sz val="9"/>
        <rFont val="Arial"/>
        <family val="2"/>
      </rPr>
      <t>1)</t>
    </r>
  </si>
  <si>
    <r>
      <t xml:space="preserve">End hormone therapy </t>
    </r>
    <r>
      <rPr>
        <b/>
        <vertAlign val="superscript"/>
        <sz val="9"/>
        <rFont val="Arial"/>
        <family val="2"/>
      </rPr>
      <t>1)</t>
    </r>
  </si>
  <si>
    <r>
      <t xml:space="preserve">Start stem cell transplantation </t>
    </r>
    <r>
      <rPr>
        <b/>
        <vertAlign val="superscript"/>
        <sz val="9"/>
        <rFont val="Arial"/>
        <family val="2"/>
      </rPr>
      <t>1)</t>
    </r>
  </si>
  <si>
    <r>
      <t xml:space="preserve">End stem cell transplantation </t>
    </r>
    <r>
      <rPr>
        <b/>
        <vertAlign val="superscript"/>
        <sz val="9"/>
        <rFont val="Arial"/>
        <family val="2"/>
      </rPr>
      <t>1)</t>
    </r>
  </si>
  <si>
    <r>
      <t xml:space="preserve">Date postth. Status </t>
    </r>
    <r>
      <rPr>
        <b/>
        <vertAlign val="superscript"/>
        <sz val="9"/>
        <rFont val="Arial"/>
        <family val="2"/>
      </rPr>
      <t>2)</t>
    </r>
  </si>
  <si>
    <r>
      <t xml:space="preserve">Local (postth.) </t>
    </r>
    <r>
      <rPr>
        <b/>
        <vertAlign val="superscript"/>
        <sz val="9"/>
        <rFont val="Arial"/>
        <family val="2"/>
      </rPr>
      <t>2)</t>
    </r>
  </si>
  <si>
    <r>
      <t xml:space="preserve">Lymph nodes (postth.) </t>
    </r>
    <r>
      <rPr>
        <b/>
        <vertAlign val="superscript"/>
        <sz val="9"/>
        <rFont val="Arial"/>
        <family val="2"/>
      </rPr>
      <t>2)</t>
    </r>
  </si>
  <si>
    <r>
      <t xml:space="preserve">Distant metastases (postth.) </t>
    </r>
    <r>
      <rPr>
        <b/>
        <vertAlign val="superscript"/>
        <sz val="9"/>
        <rFont val="Arial"/>
        <family val="2"/>
      </rPr>
      <t>2)</t>
    </r>
  </si>
  <si>
    <r>
      <t xml:space="preserve">Secondary tumour (postth.) </t>
    </r>
    <r>
      <rPr>
        <b/>
        <vertAlign val="superscript"/>
        <sz val="9"/>
        <rFont val="Arial"/>
        <family val="2"/>
      </rPr>
      <t>2)</t>
    </r>
  </si>
  <si>
    <r>
      <t xml:space="preserve">Date last follow-up </t>
    </r>
    <r>
      <rPr>
        <b/>
        <vertAlign val="superscript"/>
        <sz val="9"/>
        <rFont val="Arial"/>
        <family val="2"/>
      </rPr>
      <t>3)</t>
    </r>
  </si>
  <si>
    <r>
      <t xml:space="preserve">Local (last FU) </t>
    </r>
    <r>
      <rPr>
        <b/>
        <vertAlign val="superscript"/>
        <sz val="9"/>
        <rFont val="Arial"/>
        <family val="2"/>
      </rPr>
      <t>3)</t>
    </r>
  </si>
  <si>
    <r>
      <t xml:space="preserve">Lymph nodes (last FU) </t>
    </r>
    <r>
      <rPr>
        <b/>
        <vertAlign val="superscript"/>
        <sz val="9"/>
        <rFont val="Arial"/>
        <family val="2"/>
      </rPr>
      <t>3)</t>
    </r>
  </si>
  <si>
    <r>
      <t xml:space="preserve">Distant metastases (last FU) </t>
    </r>
    <r>
      <rPr>
        <b/>
        <vertAlign val="superscript"/>
        <sz val="9"/>
        <rFont val="Arial"/>
        <family val="2"/>
      </rPr>
      <t>3)</t>
    </r>
  </si>
  <si>
    <r>
      <t xml:space="preserve">Secondary tumour (last FU) </t>
    </r>
    <r>
      <rPr>
        <b/>
        <vertAlign val="superscript"/>
        <sz val="9"/>
        <rFont val="Arial"/>
        <family val="2"/>
      </rPr>
      <t>3)</t>
    </r>
  </si>
  <si>
    <t>Local recurrence</t>
  </si>
  <si>
    <t>Lymph node recurrence</t>
  </si>
  <si>
    <t>New distant metastasis/recurrence</t>
  </si>
  <si>
    <t>Number of deficits</t>
  </si>
  <si>
    <t>Number of warnings</t>
  </si>
  <si>
    <r>
      <rPr>
        <b/>
        <strike/>
        <sz val="9"/>
        <color rgb="FFFF0000"/>
        <rFont val="Arial"/>
        <family val="2"/>
      </rPr>
      <t xml:space="preserve">Belastungsscreening
</t>
    </r>
    <r>
      <rPr>
        <b/>
        <sz val="9"/>
        <color rgb="FFFF0000"/>
        <rFont val="Arial"/>
        <family val="2"/>
      </rPr>
      <t>Psycho-onko. Distress-Screening</t>
    </r>
  </si>
  <si>
    <r>
      <rPr>
        <b/>
        <strike/>
        <sz val="9"/>
        <color rgb="FFFF0000"/>
        <rFont val="Arial"/>
        <family val="2"/>
      </rPr>
      <t>Stress screening</t>
    </r>
    <r>
      <rPr>
        <b/>
        <sz val="9"/>
        <color rgb="FFFF0000"/>
        <rFont val="Arial"/>
        <family val="2"/>
      </rPr>
      <t xml:space="preserve">
Psycho-onco. Distress-screening</t>
    </r>
  </si>
  <si>
    <t>Datum der Meldung bzw. Einholung dieses Follow-Ups.</t>
  </si>
  <si>
    <t>Psychoonkologisches Distress-Screening</t>
  </si>
  <si>
    <t>&lt;DistressScreening&gt;</t>
  </si>
  <si>
    <t>8140/6</t>
  </si>
  <si>
    <r>
      <rPr>
        <b/>
        <sz val="8"/>
        <rFont val="Arial"/>
        <family val="2"/>
      </rPr>
      <t>Mindestens eine der folgenden Ausprägungen:</t>
    </r>
    <r>
      <rPr>
        <sz val="8"/>
        <rFont val="Arial"/>
        <family val="2"/>
      </rPr>
      <t xml:space="preserve">
(At least one of the following values:)
Primärtumor/Lokalrezidiv (PL)
Reg. Lymphknoten (LK)
</t>
    </r>
  </si>
  <si>
    <t>ASA-Klassifikation</t>
  </si>
  <si>
    <t xml:space="preserve">	Art des Eingriffs</t>
  </si>
  <si>
    <t xml:space="preserve">	Rektum: Abstand des Tumorunterrandes zur Anokutanlinie</t>
  </si>
  <si>
    <t xml:space="preserve">	Rektum: Qualität des TME-Präparats</t>
  </si>
  <si>
    <t>BRAF Mutation</t>
  </si>
  <si>
    <t>Wildtyp (W)
Mutation (M)
Unbekannt (U)
Nicht untersucht (N)</t>
  </si>
  <si>
    <t>Verlegung in anderes Akutkrankenhaus</t>
  </si>
  <si>
    <t>Beginndatum Therapie Fernmetastase</t>
  </si>
  <si>
    <t>Enddatum Therapie Fernmetastase</t>
  </si>
  <si>
    <t>Kombinationschemo/Einzelsubstanz</t>
  </si>
  <si>
    <t>Kombinationschemo (K)
Einzelsubstanz (E)
Unbekannt (U)</t>
  </si>
  <si>
    <t>TX (TX)
T0 (T0)
Tis (Tis)
T1 (T1)
T2 (T2)
T3 (T3)
T4 (T4)
T4a (T4a)
T4b (T4b)</t>
  </si>
  <si>
    <t>NX (NX)
N0 (N0)
N1 (N1)
N1a (N1a)
N1b (N1b)
N1c (N1c)
N2 (N2)
N2a (N2a)
N2b (N2b)</t>
  </si>
  <si>
    <t>LX (LX)
L0 (L0)
L1 (L1)</t>
  </si>
  <si>
    <t>VX (VX)
V0 (V0)
V1 (V1)
V2 (V2)</t>
  </si>
  <si>
    <t>KR1 Rektum: Abstand des Tumorunterrandes zur Anokutanlinie
(n) = Abstand zur Anokutanlinie in cm, natürliche Zahl
U = unbekannt</t>
  </si>
  <si>
    <t>Positive Zahl / Einfachauswahl</t>
  </si>
  <si>
    <t>Empfehlung Therapie</t>
  </si>
  <si>
    <t>19.1 Tumorkonferenz Therapieempfehlung Typ
CH = Chemotherapie
HO = Hormontherapie
IM = Immun- /Antikörpertherapie
ZS = zielgerichtete Substanzen
SZ = Stammzelltransplantation (inklusive Knochenmarktransplantation)
CI = Chemo- + Immun-/Antikörpertherapie
CZ = Chemotherapie + zielgerichtete Substanzen
CIZ = Chemo- + Immun-/Antikörpertherapie + zielgerichtete Substanzen
IZ = Immun-/Antikörpertherapie + zielgerichtete Substanzen
WW = Watchful Waiting
AS = Active Surveillance
WS = Wait and see
OP = Operation
ST = Strahlentherapie
SO = Sonstiges
KW = keine weitere tumorspezifische Therapie empfohlen</t>
  </si>
  <si>
    <t>Anastomose angelegt</t>
  </si>
  <si>
    <t>PnX (PnX)
Pn0 (Pn0)
Pn1 (Pn1)</t>
  </si>
  <si>
    <t>8.13 TNM L-Kategorie
LX = Lymphgefäßinvasion kann nicht beurteilt werden
L0 = keine Lymphgefäßinvasion
L1 = Lymphgefäßinvasion</t>
  </si>
  <si>
    <t>8.14 TNM V-Kategorie
VX = Veneninvasion kann nicht beurteilt werden
V0 = keine Veneninvasion
V1 = mikroskopische Veneninvasion
V2 = makroskopische Veneninvasion</t>
  </si>
  <si>
    <t>8.15 TNM Pn-Kategorie
PnX = perineurale Invasion kann nicht beurteilt werden
Pn0 = keine perineurale Invasion
Pn1 = perineurale Invasion</t>
  </si>
  <si>
    <t>KR 3 Rektum: Abstand zur circumferentiellen Resektionsebene
(n) = Abstand, natürliche Zahl in mm
U = unbekannt</t>
  </si>
  <si>
    <t>KR4 Rektum: Qualität des TME-Präparats
1 = Grad 1 (gut)
2 = Grad 2 (moderat)
3 = Grad 3 (schlecht)
P = PME durchgeführt
L = Lokale Exzision durchgeführt
A = Andere Operation durchgeführt
U = Unbekannt</t>
  </si>
  <si>
    <t>KR 9 ASA-Klassifikation
1 = normaler, ansonsten gesunder Patient
2 = Patient mit leichter Allgemeinerkrankung
3 = Patient mit schwerer Allgemeinerkrankung und Leistungseinschränkung
4 = Patient mit inaktivierender Allgemeinerkrankung, ständige Lebensbedrohung
5 = moribunder Patient</t>
  </si>
  <si>
    <t>KR8 Rektumkarzinom: Anastomoseninsuffizienz
B = Anastomoseninsuffizienz Grad B
C = Anastomoseninsuffizienz Grad C
K = keine Insuffizienz oder höchstens Grad A
U = unbekannt</t>
  </si>
  <si>
    <t>KR 7 Rektum: Präoperative Anzeichnung der Stomaposition
D = Anzeichnung durchgeführt
N = Anzeichnung nicht durchgeführt
K = kein Stoma
S = Stoma angelegt, Anzeichnung nicht bekannt
U = unbekannt</t>
  </si>
  <si>
    <t>KR 10 Mutation K-ras-Onkogen
W = Wildtyp
M = Mutation
U = unbekannt
N = nicht untersucht</t>
  </si>
  <si>
    <t>Adenokarzinome (DE)</t>
  </si>
  <si>
    <t>8213/3</t>
  </si>
  <si>
    <t>8211/3</t>
  </si>
  <si>
    <t>8201/3</t>
  </si>
  <si>
    <t>8220/3</t>
  </si>
  <si>
    <t>8244/3</t>
  </si>
  <si>
    <t>8261/3</t>
  </si>
  <si>
    <t>8263/3</t>
  </si>
  <si>
    <t>8210/3</t>
  </si>
  <si>
    <t>8221/3</t>
  </si>
  <si>
    <t>8262/3</t>
  </si>
  <si>
    <t>8481/3</t>
  </si>
  <si>
    <t>8490/3</t>
  </si>
  <si>
    <t>8510/3</t>
  </si>
  <si>
    <t>8574/3</t>
  </si>
  <si>
    <t>8243/3</t>
  </si>
  <si>
    <t xml:space="preserve">Pertielle Resektion des Dickdarms </t>
  </si>
  <si>
    <t>5-455</t>
  </si>
  <si>
    <t>5-455.1</t>
  </si>
  <si>
    <t>5-455.2</t>
  </si>
  <si>
    <t>5-455.3</t>
  </si>
  <si>
    <t>5-455.4</t>
  </si>
  <si>
    <t>5-455.5</t>
  </si>
  <si>
    <t>5-455.6</t>
  </si>
  <si>
    <t>5-455.9</t>
  </si>
  <si>
    <t>5-455.a</t>
  </si>
  <si>
    <t>5-455.b</t>
  </si>
  <si>
    <t>5-455.c</t>
  </si>
  <si>
    <t>5-455.d</t>
  </si>
  <si>
    <t>5-455.0</t>
  </si>
  <si>
    <t>Segmentresektion</t>
  </si>
  <si>
    <t xml:space="preserve">Multiple Segmentresektion </t>
  </si>
  <si>
    <t>Ileozäkalresektion</t>
  </si>
  <si>
    <t>Zäkumresektion</t>
  </si>
  <si>
    <t xml:space="preserve">Resektion des Colon ascendens mit Coecum und rechter Flexur [Hemikolektomie rechts] </t>
  </si>
  <si>
    <t xml:space="preserve">Resektion des Colon transversum </t>
  </si>
  <si>
    <t xml:space="preserve">Resektion des Colon descendens mit linker Flexur [Hemikolektomie links] </t>
  </si>
  <si>
    <t xml:space="preserve">Resektion des Colon ascendens mit Coecum und rechter Flexur und Colon transversum [Hemikolektomie rechts mit Transversumresektion] </t>
  </si>
  <si>
    <t xml:space="preserve">Resektion des Colon ascendens mit Coecum und linker Flexur und Colon transversum [Hemikolektomie links mit Transversumresektion] </t>
  </si>
  <si>
    <t xml:space="preserve">Resektion des Colon descendens und Colon sigmoideum </t>
  </si>
  <si>
    <t xml:space="preserve">Resektion des Colon ascendens, transversum und descendens mit Coecum und rechter und linker Flexur [Hemikolektomie recht und links mit Transversumresektion] </t>
  </si>
  <si>
    <t xml:space="preserve">Resektion des Colon transversum, Colon descendens mit linker Flexur und Colon sigmoideum [Hemikolektomie links mit Transversumresektion und Sigmaresektion] </t>
  </si>
  <si>
    <t>5-456</t>
  </si>
  <si>
    <t xml:space="preserve">(Totale) Kolektomie und Proktokolektomie </t>
  </si>
  <si>
    <t>Kolektomie</t>
  </si>
  <si>
    <t>Proktokolektomie</t>
  </si>
  <si>
    <t xml:space="preserve">Kolektomie mit Proktomukosektomie </t>
  </si>
  <si>
    <t>5-456.1</t>
  </si>
  <si>
    <t>5-456.2</t>
  </si>
  <si>
    <t>5-482</t>
  </si>
  <si>
    <t xml:space="preserve">Rektumresektion unter Sphinktererhaltung </t>
  </si>
  <si>
    <t>5-484</t>
  </si>
  <si>
    <t xml:space="preserve">Anteriore Resektion </t>
  </si>
  <si>
    <t xml:space="preserve">Anteriore Resektion: Offen chirurgisch mit Anastomose </t>
  </si>
  <si>
    <t xml:space="preserve">Anteriore Resektion: Offen chirurgisch mit Enterostoma und Blindverschluss </t>
  </si>
  <si>
    <t xml:space="preserve">Anteriore Resektion: Laparoskopisch mit Anastomose </t>
  </si>
  <si>
    <t xml:space="preserve">Anteriore Resektion: Laparoskopisch mit Enterostoma und Blindverschluss </t>
  </si>
  <si>
    <t xml:space="preserve">Anteriore Resektion: Umsteigen laparoskopisch – offen chirurgisch mit Anastomose </t>
  </si>
  <si>
    <t xml:space="preserve">Anteriore Resektion: Umsteigen laparoskopisch – offen chirurgisch mit Enterostoma und Blindverschluss </t>
  </si>
  <si>
    <t>5-484.3</t>
  </si>
  <si>
    <t>5-484.31</t>
  </si>
  <si>
    <t>5-484.32</t>
  </si>
  <si>
    <t>5-484.35</t>
  </si>
  <si>
    <t>5-484.36</t>
  </si>
  <si>
    <t>5-484.38</t>
  </si>
  <si>
    <t>5-484.39</t>
  </si>
  <si>
    <t xml:space="preserve">Tiefe anteriore Resektion </t>
  </si>
  <si>
    <t>5-484.5</t>
  </si>
  <si>
    <t>Tiefe anteriore Resektion: Offen chirurgisch mit Anastomose</t>
  </si>
  <si>
    <t xml:space="preserve">Tiefe anteriore Resektion: Offen chirurgisch mit Enterostoma und Blindverschluss </t>
  </si>
  <si>
    <t xml:space="preserve">Tiefe anteriore Resektion: Laparoskopisch mit Anastomose </t>
  </si>
  <si>
    <t xml:space="preserve">Tiefe anteriore Resektion: Laparoskopisch mit Enterostoma und Blindverschluss </t>
  </si>
  <si>
    <t xml:space="preserve">Tiefe anteriore Resektion: Umsteigen laparoskopisch – offen chirurgisch mit Anastomose </t>
  </si>
  <si>
    <t xml:space="preserve">Tiefe anteriore Resektion: Umsteigen laparoskopisch – offen chirurgisch mit Enterostoma und Blindverschluss </t>
  </si>
  <si>
    <t>5-484.51</t>
  </si>
  <si>
    <t>5-484.52</t>
  </si>
  <si>
    <t>5-484.55</t>
  </si>
  <si>
    <t>5-484.56</t>
  </si>
  <si>
    <t>5-484.58</t>
  </si>
  <si>
    <t>5-484.59</t>
  </si>
  <si>
    <t>5-484.x</t>
  </si>
  <si>
    <t xml:space="preserve">Tiefe anteriore Resektion mit peranaler Anastomose </t>
  </si>
  <si>
    <t>5-484.6</t>
  </si>
  <si>
    <t xml:space="preserve">Tiefe anteriore Resektion mit peranaler Anastomose: Offen chirurgisch mit Anastomose </t>
  </si>
  <si>
    <t xml:space="preserve">Tiefe anteriore Resektion mit peranaler Anastomose: Laparoskopisch mit Anastomose </t>
  </si>
  <si>
    <t xml:space="preserve">Tiefe anteriore Resektion mit peranaler Anastomose: Umsteigen laparoskopisch – offen chirurgisch mit Anastomose </t>
  </si>
  <si>
    <t>5-484.61</t>
  </si>
  <si>
    <t>5-484.65</t>
  </si>
  <si>
    <t>5-484.68</t>
  </si>
  <si>
    <t xml:space="preserve">Rektumresektion ohne Sphinktererhaltung </t>
  </si>
  <si>
    <t>5-485</t>
  </si>
  <si>
    <t>Abdominaloperineal</t>
  </si>
  <si>
    <t xml:space="preserve">Offen chirurgisch </t>
  </si>
  <si>
    <t xml:space="preserve">Kombiniert offen chirurgisch-laparoskopisch </t>
  </si>
  <si>
    <t xml:space="preserve">Abdominoperineal mit Entfernung von Nachbarorgan </t>
  </si>
  <si>
    <t>5-485.0</t>
  </si>
  <si>
    <t>5-485.1</t>
  </si>
  <si>
    <t>5-485.2</t>
  </si>
  <si>
    <t>5-485.3</t>
  </si>
  <si>
    <t>5-485.01</t>
  </si>
  <si>
    <t>5-485.02</t>
  </si>
  <si>
    <t>Abdominosakral</t>
  </si>
  <si>
    <t xml:space="preserve">Abdominosakral mit Entfernung von Nachbarorganen </t>
  </si>
  <si>
    <t>Sakroperineal</t>
  </si>
  <si>
    <t>Perineal</t>
  </si>
  <si>
    <t>5-485.21</t>
  </si>
  <si>
    <t>5-485.22</t>
  </si>
  <si>
    <t>5-485.4</t>
  </si>
  <si>
    <t>5-485.5</t>
  </si>
  <si>
    <t xml:space="preserve">Exenteration [Eviszeration] des weiblichen kleinen Beckens </t>
  </si>
  <si>
    <t>5-687</t>
  </si>
  <si>
    <t>5-687.1</t>
  </si>
  <si>
    <t>5-687.2</t>
  </si>
  <si>
    <t>Vollwandexzision, lokal</t>
  </si>
  <si>
    <t>Vollwandexzision, lokal : Peranal</t>
  </si>
  <si>
    <t>5-482.8</t>
  </si>
  <si>
    <t>5-482.9</t>
  </si>
  <si>
    <t>5-482.80</t>
  </si>
  <si>
    <t>5-482.81</t>
  </si>
  <si>
    <t>5-482.82</t>
  </si>
  <si>
    <t>5-482.8x</t>
  </si>
  <si>
    <t>5-482.a</t>
  </si>
  <si>
    <t>5-482.b</t>
  </si>
  <si>
    <t>Zirkulär [Manschettenresektion]</t>
  </si>
  <si>
    <t>Semizirkulär</t>
  </si>
  <si>
    <t>Vollwandexzision, mit Stapler, peranal</t>
  </si>
  <si>
    <t>Vollwandexzision, zirkulär [Manschettenresektion], intraperitoneal, endoskopischmikrochirurgisch</t>
  </si>
  <si>
    <t xml:space="preserve">Vollwandexzision, zirkulär [Manschettenresektion] </t>
  </si>
  <si>
    <t>Vollwandexzision, lokal : Sonstige</t>
  </si>
  <si>
    <t>Vollwandexzision, lokal : Endoskopisch-mikrochirurgisch</t>
  </si>
  <si>
    <t>Primärfall „Endoskopisch“</t>
  </si>
  <si>
    <t xml:space="preserve">5-482.3 </t>
  </si>
  <si>
    <t xml:space="preserve">5-482.4 </t>
  </si>
  <si>
    <t xml:space="preserve">5-482.5 </t>
  </si>
  <si>
    <t xml:space="preserve">5-482.6 </t>
  </si>
  <si>
    <t xml:space="preserve">5-482.7 </t>
  </si>
  <si>
    <t xml:space="preserve">5-482.c </t>
  </si>
  <si>
    <t xml:space="preserve">5-482.d </t>
  </si>
  <si>
    <t xml:space="preserve">5-482.e </t>
  </si>
  <si>
    <t xml:space="preserve">5-482.x </t>
  </si>
  <si>
    <t xml:space="preserve">5-482.y </t>
  </si>
  <si>
    <t>Lokale Exzision und Destruktion von erkranktem Gewebe des Dickdarmes</t>
  </si>
  <si>
    <t>Schlingenresektion  Inkl.: Endoskopische Mukosaresektion</t>
  </si>
  <si>
    <t>Elektrokoagulation</t>
  </si>
  <si>
    <t>Laserkoagulation</t>
  </si>
  <si>
    <t>Thermokoagulation</t>
  </si>
  <si>
    <t>Kryokoagulation</t>
  </si>
  <si>
    <t>Photodynamische Therapie</t>
  </si>
  <si>
    <t>Vollwandexzision, lokal : Endoskopisch</t>
  </si>
  <si>
    <t>Radiofrequenzablation</t>
  </si>
  <si>
    <t>Mikrowellenablation</t>
  </si>
  <si>
    <t>Irreversible Elektroporation</t>
  </si>
  <si>
    <t>5-576.8</t>
  </si>
  <si>
    <t>5-482.90</t>
  </si>
  <si>
    <t>5-482.91</t>
  </si>
  <si>
    <t>5-482.92</t>
  </si>
  <si>
    <t>5-482.9x</t>
  </si>
  <si>
    <t>Vollwandexzision, zirkulär [Manschettenresektion] : Peranal</t>
  </si>
  <si>
    <t>Vollwandexzision, zirkulär [Manschettenresektion] : Endoskopisch</t>
  </si>
  <si>
    <t>Vollwandexzision, zirkulär [Manschettenresektion] : Endoskopisch-mikrochirurgisch</t>
  </si>
  <si>
    <t>Vollwandexzision, zirkulär [Manschettenresektion] : Sonstige</t>
  </si>
  <si>
    <t xml:space="preserve">KR 6 Art des Eingriffs
E = Elektiveingriff
N = Notfalleingriff
</t>
  </si>
  <si>
    <t>8.6 TNM c/p-Präfix T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</si>
  <si>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Präth. T - c / p</t>
  </si>
  <si>
    <t>Präth. N - c / p</t>
  </si>
  <si>
    <t>8.7 TNM c/p-Präfix N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</si>
  <si>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Präth. M - c / p</t>
  </si>
  <si>
    <t>Präfix - y</t>
  </si>
  <si>
    <t>y (y)</t>
  </si>
  <si>
    <t>Postop. T - c / p</t>
  </si>
  <si>
    <t>Postop. N - c / p</t>
  </si>
  <si>
    <t>Postop. M - c / p</t>
  </si>
  <si>
    <t>Kein Primärtumor/Lokalrezidiv (N)
Zäkum (C18.0) 
Appendix (C18.1)
Colon ascendens (C18.2)
Flexura coli dextra  (C18.3)
Colon transversum (C18.4)
Flexura coli sinistra (C18.5)
Colon descendens (C18.6)
Colon sigmoideum (C18.7)
Kolon, mehrere Teilbereiche überlappend (C18.8)
Kolon, nicht näher bezeichnet (C18.9)
Rektum (C20)
Sonstiges (S)
Unbekannt (U)</t>
  </si>
  <si>
    <t>Kein Primärtumor/Lokalrezidiv (N)
Zäkum (XA6J68) 
Appendix (2B81)
Colon ascendens (XA3AL5)
Flexura coli dextra (XA95L3)
Colon transversum (2B90.2)
Flexura coli sinistra (XA1PY9)
Colon descendens (XA2G13)
Colon sigmoideum (2B90.3)
Kolon, nicht näher bezeichnet (2B90.Z)
Rektum (XA4KU2)
Sonstiges (S)
Unbekannt (U)</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</si>
  <si>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Wait and see (WS)
Watchful Waiting (WW)
Watch and Wait (WA)
Best Supportive Care (BSC)
Sonstiges (SO)</t>
  </si>
  <si>
    <t>Chemotherapie (CH)
Hormontherapie (HO)
Immun- /Antikörpertherapie (IM)
zielgerichtete Substanzen (ZS)
Stammzelltransplantation inklusive Knochenmarktransplantation (SZ)
Chemo- + Immun-/Antikörpertherapie (CI)
Chemotherapie + zielgerichtete Substanzen (CZ)
Chemo- + Immun-/Antikörpertherapie + zielgerichtete Substanzen (CIZ)
Immun-/Antikörpertherapie + zielgerichtete Substanzen (IZ)
Watchful Waiting (WW)
Active Surveillance (AS)
Wait and see (WS)
Watch &amp; Wait (WA)
Best Supportive Care (BSC)
Operation (OP)
Strahlentherapie (ST)
Sonstiges (SO)
Keine weitere tumorspezifische Therapie empfohlen (KW)</t>
  </si>
  <si>
    <t>Sonstige Chemotherapie Substanzen</t>
  </si>
  <si>
    <t>Keine Handelsnamen. Es können mehrere Substanzen/Wirkstoffe mit Strichpunkt getrennt werden.</t>
  </si>
  <si>
    <t>&lt;Sonstige_CHT_Substanzen&gt;</t>
  </si>
  <si>
    <t>Falls eine Chemotherapie durchgeführt wurde, ist in diesem Feld die Substanz anzugeben. Für nicht gelistete Substanzen, kann hier ein "S" für "Sonstiges"  und im entsprechenden Freitextfeld die gegebene(n) Substanz(en) übersendet werden.</t>
  </si>
  <si>
    <t>I13</t>
  </si>
  <si>
    <t>Zielgerichtete Substanzen</t>
  </si>
  <si>
    <t>Falls zielgerichtete Substanzen gegeben wurden, ist in diesem Feld die Substanz anzugeben. Für nicht gelistete Substanzen, kann hier ein "S" für "Sonstiges"  und im entsprechenden Freitextfeld die gegebene(n) Substanz(en) übersendet werden</t>
  </si>
  <si>
    <t>&lt;Zielgerichtete_Substanz&gt;</t>
  </si>
  <si>
    <t>I14</t>
  </si>
  <si>
    <t>Sonstige zielgerichtete Substanzen</t>
  </si>
  <si>
    <t>&lt;Sonstige_Zielgerichtete_Substanzen&gt;</t>
  </si>
  <si>
    <t>I12</t>
  </si>
  <si>
    <t>Sonstige Antikörper-/immuntherapie Substanzen</t>
  </si>
  <si>
    <t xml:space="preserve">Keine Handelsnamen. Es können mehrere Substanzen/Wirkstoffe mit Strichpunkt getrennt werden. Antikörpertherapie-Substanzen (-mab) und Antikörper-Wirkstoff-Konjugate sind unter diesem Feld zu übersenden, alle anderen zielgerichteten Substanzen sind im Feld "Zielgerichtete Substanzen" abzubilden. </t>
  </si>
  <si>
    <t>&lt;Sonstige_IM_Substanzen&gt;</t>
  </si>
  <si>
    <t xml:space="preserve">Falls eine Antikörper- oder Immuntherapie durchgeführt wurde, ist in diesem Feld die Substanz(en) anzugeben. Antikörpertherapie-Substanzen (-mab) und Antikörper-Wirkstoff-Konjugate sind unter diesem Feld zu übersenden, alle anderen zielgerichteten Substanzen sind im Feld "Zielgerichtete Substanzen" abzubilden. Für nicht gelistete Substanzen, kann hier ein "S" für "Sonstiges"  und im entsprechenden Freitextfeld die gegebene(n) Substanz(en) übersendet werden. </t>
  </si>
  <si>
    <t xml:space="preserve">Gibt an, ob die Klassifikation nach neoadjuvanter Therapie erfolgt. 
Hat keine Neoadjuvanz stattgefunden, ist das Feld leerzulassen. </t>
  </si>
  <si>
    <t>Ergebnis molekulare MSI-Analyse</t>
  </si>
  <si>
    <t>Rektum: Tumorlokalisation</t>
  </si>
  <si>
    <t>Lymphgefäßinvasion</t>
  </si>
  <si>
    <t>Veneninvasion</t>
  </si>
  <si>
    <t>Perineurale Invasion</t>
  </si>
  <si>
    <t>Clavien Dindo</t>
  </si>
  <si>
    <t>Datum Intervention bei Anastomoseninsuffizienz</t>
  </si>
  <si>
    <t>Stomaanlage durchgeführt</t>
  </si>
  <si>
    <t>Art Stomaanlage</t>
  </si>
  <si>
    <t xml:space="preserve">Im Fall einer ausschließlichen Fernmetastasierung (s. Feld "Fallart") kann ein "N" übersendet werden.
Es ist zu beachten, dass die Kodierung von C19 an sich nicht mehr zulässig ist, da eine klare Festlegung durch die Messung ab Anokutan-Linie (&gt; 16 cm: Kolon, davor Rektum) gegeben ist. </t>
  </si>
  <si>
    <t>Elektiveingriff (E)
Notfalleingriff (N)</t>
  </si>
  <si>
    <t>Grad 1 (gut) (1)
Grad 2 (moderat) (2)
Grad 3 (schlecht) (3)
PME durchgeführt (P)
Lokale Exzision durchgeführt (L)
Andere Operation durchgeführt (A)
Unbekannt (U)</t>
  </si>
  <si>
    <t>Intervention notwendig (nicht näher spezifiziert) (D)
Keine Insuffizienz oder höchstens Grad A (K)
Unbekannt (U)</t>
  </si>
  <si>
    <t>Anastomoseninsuffizienz Grad B (B)
Anastomoseninsuffizienz Grad C (C)
Keine Insuffizienz oder höchstens Grad A (K)
Unbekannt (U)</t>
  </si>
  <si>
    <r>
      <t xml:space="preserve">Im Fall einer ausschließlichen Fernmetastasierung (s. Feld "Fallart") kann ein "N" übersendet werden.
Es ist zu beachten, dass die Kodierung von </t>
    </r>
    <r>
      <rPr>
        <sz val="8"/>
        <color theme="1"/>
        <rFont val="Arial"/>
        <family val="2"/>
      </rPr>
      <t xml:space="preserve">2B91 </t>
    </r>
    <r>
      <rPr>
        <sz val="8"/>
        <rFont val="Arial"/>
        <family val="2"/>
      </rPr>
      <t xml:space="preserve">an sich nicht mehr zulässig ist, da eine klare Festlegung durch die Messung ab Anokutan-Linie (&gt; 16 cm: Kolon, davor Rektum) gegeben ist. </t>
    </r>
  </si>
  <si>
    <t>Der ASA-Score (ASA, American Society of Anesthesiologists) Score dient der Einschätzung des operativen Risikos. 
ASA 1: Gesunder Pat. 
ASA 2: Pat. mit leichter Allgemeinerkrankung ohne Leistungseinschränkung- mäßige Hypertonie; mäßiger, nicht insulinpflichtiger
Diabetes mellitus
ASA 3: Pat. mit schwerer Allgemeinerkrankung mit Leistungseinschränkung - kompensierte und dekompensierte Herzinsuffizienz;
chronische respiratorische Insuffizienz; schwerer Diabetes mellitus mit Komplikationen; Leberzirrhose; chronische Niereninsuffizienz
ASA 4: Pat. mit schwerer Allgemeinerkrankung, die mit oder ohne Operation lebensbedrohlich ist - ausgeprägte dekompensierte
Herzinsuffizienz; schwere maligne Hypertonie; Schock und Koma unterschiedlicher Genese; fortgeschrittene Leber- und
Niereninsuffizienz
ASA 5: Moribunder Pat., der mit oder ohne Operation die nächsten 24 h voraussichtlich nicht überlebt - schwere
Allgemeinerkrankung mit unmittelbarem Todesrisiko (z. B. fulminante Lungenembolie; ausgedehnter Herzinfarkt mit kardiogenem
Schock)</t>
  </si>
  <si>
    <t>Kolon: Anastomoseninsuffizienz</t>
  </si>
  <si>
    <t>Rektum: Anastomoseninsuffizienz</t>
  </si>
  <si>
    <t>Zielgebiet Strahlentherapie</t>
  </si>
  <si>
    <t>H07</t>
  </si>
  <si>
    <t>Zielgebiet Strahlentherapie Seite</t>
  </si>
  <si>
    <t>Links (L)
Rechts (R)
Beidseits (B)
Mittig (M)
Unbekannt (U)
Trifft nicht zu (T)</t>
  </si>
  <si>
    <t>Bei Zielgebieten, die im Feld Strahlentherapie Zielgebiet" durch "(r, l)" gekennzeichnet sind, soll die Seite angegeben werden. Bei anderen Zielgebieten, kann dieses Feld leergelassen werden.</t>
  </si>
  <si>
    <t>H08</t>
  </si>
  <si>
    <t>&lt;Strahlentherapie_Zielgebiet&gt;</t>
  </si>
  <si>
    <t>&lt;Strahlentherapie_Seite_Zielgebiet&gt;</t>
  </si>
  <si>
    <t>14.3 Strahlentherapie Zielgebiet</t>
  </si>
  <si>
    <t>14.4 Strahlentherapie Seite Zielgebiet
L = links
R = rechts
B = beidseits
M = mittig
U = unbekannt
T = trifft nicht zu</t>
  </si>
  <si>
    <t>Sonstige, nicht genannte Zielgebiet</t>
  </si>
  <si>
    <t>10.3</t>
  </si>
  <si>
    <t>operative Zugangswege</t>
  </si>
  <si>
    <t>10.2</t>
  </si>
  <si>
    <t>Ganzkörperbestrahlung bei allogener Stammzelltransplantation</t>
  </si>
  <si>
    <t>10.1</t>
  </si>
  <si>
    <t>Bereich Spezielle Zielgebiete</t>
  </si>
  <si>
    <t>Sonstige Lymphknoten</t>
  </si>
  <si>
    <t>9.15</t>
  </si>
  <si>
    <t>Involved Field</t>
  </si>
  <si>
    <t>9.14</t>
  </si>
  <si>
    <t>Involved Site</t>
  </si>
  <si>
    <t>9.13</t>
  </si>
  <si>
    <t>Involved Node</t>
  </si>
  <si>
    <t>9.12</t>
  </si>
  <si>
    <t>Inguinale Lymphknoten (r, l)</t>
  </si>
  <si>
    <t>9.11</t>
  </si>
  <si>
    <t>Beckenlymphabfluss (r, l) (Iliakal commun, extern, intern, obturatorisch, präsakral)</t>
  </si>
  <si>
    <t>9.10</t>
  </si>
  <si>
    <t>Retroperitoneale Lymphknoten</t>
  </si>
  <si>
    <t>9.9</t>
  </si>
  <si>
    <t>Paraaortale/paracavale Lymphknoten</t>
  </si>
  <si>
    <t>9.8</t>
  </si>
  <si>
    <t>Intraabdominale Lymphknoten (z. B. subphrenisch, perigastrisch, peripankreatisch, Leber-, Milzhilus)</t>
  </si>
  <si>
    <t>9.7</t>
  </si>
  <si>
    <t>Hiläre Lymphknoten</t>
  </si>
  <si>
    <t>9.6</t>
  </si>
  <si>
    <t>Mediastinale Lymphknoten</t>
  </si>
  <si>
    <t>9.5</t>
  </si>
  <si>
    <t>Retrosternale/sternale/Mammaria interna Lymphknoten</t>
  </si>
  <si>
    <t>9.4</t>
  </si>
  <si>
    <t>Axilläre Lymphknoten (r, l)</t>
  </si>
  <si>
    <t>9.3</t>
  </si>
  <si>
    <t>Supra-/infraclavikuläre Lymphknoten (r, l)</t>
  </si>
  <si>
    <t>9.2</t>
  </si>
  <si>
    <t>Cervikale Lymphknoten (r, l)</t>
  </si>
  <si>
    <t>9.1</t>
  </si>
  <si>
    <t>Bereich Lymphabflussregionen und Lymphknoten</t>
  </si>
  <si>
    <t>Teilbereiche</t>
  </si>
  <si>
    <t>8.2</t>
  </si>
  <si>
    <t>Ganzhaut</t>
  </si>
  <si>
    <t>8.1</t>
  </si>
  <si>
    <t>Bereich Haut</t>
  </si>
  <si>
    <t>sonstige Weichteile o. n. A.</t>
  </si>
  <si>
    <t>7.9</t>
  </si>
  <si>
    <t>mehrere Bereiche überlappend</t>
  </si>
  <si>
    <t>7.8</t>
  </si>
  <si>
    <t>Stammes o. n. A.</t>
  </si>
  <si>
    <t>7.7</t>
  </si>
  <si>
    <t>Becken</t>
  </si>
  <si>
    <t>7.6</t>
  </si>
  <si>
    <t>Abdomen</t>
  </si>
  <si>
    <t>7.5</t>
  </si>
  <si>
    <t>Thorax</t>
  </si>
  <si>
    <t>7.4</t>
  </si>
  <si>
    <t>untere Extremität und Hüfte (r, l)</t>
  </si>
  <si>
    <t>7.3</t>
  </si>
  <si>
    <t>obere Extremität inklusive Schulter (r, l)</t>
  </si>
  <si>
    <t>7.2</t>
  </si>
  <si>
    <t>Kopf, Gesicht, Hals</t>
  </si>
  <si>
    <t>7.1</t>
  </si>
  <si>
    <t>Bereich Bindegewebe (Subkutangewebe, Fettgewebe, Muskeln, anderes Bindegewebe)</t>
  </si>
  <si>
    <t>Knochen sonstige</t>
  </si>
  <si>
    <t>6.19</t>
  </si>
  <si>
    <t>Fuß (r, l)</t>
  </si>
  <si>
    <t>6.18</t>
  </si>
  <si>
    <t>Unterschenkel (r, l)</t>
  </si>
  <si>
    <t>6.17</t>
  </si>
  <si>
    <t>Oberschenkel (r, l)</t>
  </si>
  <si>
    <t>6.16</t>
  </si>
  <si>
    <t>Hüfte (r, l)</t>
  </si>
  <si>
    <t>6.15</t>
  </si>
  <si>
    <t>Becken (r, l)</t>
  </si>
  <si>
    <t>6.14</t>
  </si>
  <si>
    <t>Hand (r, l)</t>
  </si>
  <si>
    <t>6.13</t>
  </si>
  <si>
    <t>Unterarm (r, l)</t>
  </si>
  <si>
    <t>6.12</t>
  </si>
  <si>
    <t>Oberarm (r, l)</t>
  </si>
  <si>
    <t>6.11</t>
  </si>
  <si>
    <t>Schulter (r, l)</t>
  </si>
  <si>
    <t>6.10</t>
  </si>
  <si>
    <t>Sternum</t>
  </si>
  <si>
    <t>6.9</t>
  </si>
  <si>
    <t>Rippen (r, l)</t>
  </si>
  <si>
    <t>6.8</t>
  </si>
  <si>
    <t>Sacrum/Coccygeum</t>
  </si>
  <si>
    <t>6.7</t>
  </si>
  <si>
    <t>Lendenwirbelsäule</t>
  </si>
  <si>
    <t>6.6</t>
  </si>
  <si>
    <t>Brustwirbelsäule</t>
  </si>
  <si>
    <t>6.5</t>
  </si>
  <si>
    <t>Halswirbelsäule</t>
  </si>
  <si>
    <t>6.4</t>
  </si>
  <si>
    <t>Orbita (r, l)</t>
  </si>
  <si>
    <t>6.3</t>
  </si>
  <si>
    <t>Schädelbasis</t>
  </si>
  <si>
    <t>6.2</t>
  </si>
  <si>
    <t>Schädel</t>
  </si>
  <si>
    <t>6.1</t>
  </si>
  <si>
    <t>Bereich Knochen/Skelettsystem</t>
  </si>
  <si>
    <t>Becken sonstige</t>
  </si>
  <si>
    <t>5.12</t>
  </si>
  <si>
    <t>Beckenwand</t>
  </si>
  <si>
    <t>5.11</t>
  </si>
  <si>
    <t>Vagina</t>
  </si>
  <si>
    <t>5.10</t>
  </si>
  <si>
    <t>Vulva</t>
  </si>
  <si>
    <t>5.9</t>
  </si>
  <si>
    <t>Zervix</t>
  </si>
  <si>
    <t>5.8</t>
  </si>
  <si>
    <t>Uterus</t>
  </si>
  <si>
    <t>5.7</t>
  </si>
  <si>
    <t>Penis</t>
  </si>
  <si>
    <t>5.6</t>
  </si>
  <si>
    <t>Hoden (r, l)</t>
  </si>
  <si>
    <t>5.5</t>
  </si>
  <si>
    <t>Prostata</t>
  </si>
  <si>
    <t>5.4</t>
  </si>
  <si>
    <t>Harnblase</t>
  </si>
  <si>
    <t>5.3</t>
  </si>
  <si>
    <t>Analbereich</t>
  </si>
  <si>
    <t>5.2</t>
  </si>
  <si>
    <t>Rektum</t>
  </si>
  <si>
    <t>5.1</t>
  </si>
  <si>
    <t>Bereich Becken (Organe)</t>
  </si>
  <si>
    <t>Abdomen sonstige</t>
  </si>
  <si>
    <t>4.13</t>
  </si>
  <si>
    <t>Gallenblase</t>
  </si>
  <si>
    <t>4.12</t>
  </si>
  <si>
    <t>Gallengänge</t>
  </si>
  <si>
    <t>4.11</t>
  </si>
  <si>
    <t>Oberbauch</t>
  </si>
  <si>
    <t>4.10</t>
  </si>
  <si>
    <t>Bauchwand (z. B. Sarkome)</t>
  </si>
  <si>
    <t>4.9</t>
  </si>
  <si>
    <t>Ureter (r, l)</t>
  </si>
  <si>
    <t>4.8</t>
  </si>
  <si>
    <t>Retroperitoneum (z. B. Sarkome)</t>
  </si>
  <si>
    <t>4.7</t>
  </si>
  <si>
    <t>Nebenniere (r, l)</t>
  </si>
  <si>
    <t>4.6</t>
  </si>
  <si>
    <t>Niere (r, l)</t>
  </si>
  <si>
    <t>4.5</t>
  </si>
  <si>
    <t>Milz</t>
  </si>
  <si>
    <t>4.4</t>
  </si>
  <si>
    <t>Leber, auch bei Teilbestrahlung</t>
  </si>
  <si>
    <t>4.3</t>
  </si>
  <si>
    <t>Pankreas</t>
  </si>
  <si>
    <t>4.2</t>
  </si>
  <si>
    <t>Magen</t>
  </si>
  <si>
    <t>4.1</t>
  </si>
  <si>
    <t>Bereich Abdomen</t>
  </si>
  <si>
    <t>Thorax sonstige</t>
  </si>
  <si>
    <t>3.8</t>
  </si>
  <si>
    <t>Thymus</t>
  </si>
  <si>
    <t>3.7</t>
  </si>
  <si>
    <t>Mediastinum (mediastinaler Lymphabfluss ist in Nummer 9 zu kodieren)</t>
  </si>
  <si>
    <t>3.6</t>
  </si>
  <si>
    <t>Ösophagus</t>
  </si>
  <si>
    <t>3.5</t>
  </si>
  <si>
    <t>Lunge (r, l)</t>
  </si>
  <si>
    <t>3.4</t>
  </si>
  <si>
    <t>Thoraxwand, gegebenenfalls r, l</t>
  </si>
  <si>
    <t>3.3</t>
  </si>
  <si>
    <t>Mamma als Teilbrust (r, l)</t>
  </si>
  <si>
    <t>3.2</t>
  </si>
  <si>
    <t>Mamma als Ganzbrust (r, l)</t>
  </si>
  <si>
    <t>3.1</t>
  </si>
  <si>
    <t>Bereich Thorax</t>
  </si>
  <si>
    <t>Kopf-Hals sonstige</t>
  </si>
  <si>
    <t>2.12</t>
  </si>
  <si>
    <t>Schilddrüse</t>
  </si>
  <si>
    <t>2.11</t>
  </si>
  <si>
    <t>Larynx</t>
  </si>
  <si>
    <t>2.10</t>
  </si>
  <si>
    <t>Hypopharynx</t>
  </si>
  <si>
    <t>2.9</t>
  </si>
  <si>
    <t>Oropharynx</t>
  </si>
  <si>
    <t>2.8</t>
  </si>
  <si>
    <t>Nasopharynx</t>
  </si>
  <si>
    <t>2.7</t>
  </si>
  <si>
    <t>Pharynx</t>
  </si>
  <si>
    <t>2.6</t>
  </si>
  <si>
    <t>Speicheldrüse (r, l)</t>
  </si>
  <si>
    <t>2.5</t>
  </si>
  <si>
    <t>Ohr (r, l)</t>
  </si>
  <si>
    <t>2.4</t>
  </si>
  <si>
    <t>Mundhöhle inklusive Mundhöhlenvorhof</t>
  </si>
  <si>
    <t>2.3</t>
  </si>
  <si>
    <t>Nase/Nasennebenhöhle</t>
  </si>
  <si>
    <t>2.2</t>
  </si>
  <si>
    <t>Auge (r, l)</t>
  </si>
  <si>
    <t>2.1</t>
  </si>
  <si>
    <t>Bereich Kopf-Hals</t>
  </si>
  <si>
    <t>Hirn sonstiges</t>
  </si>
  <si>
    <t>1.5</t>
  </si>
  <si>
    <t>Hypophyse</t>
  </si>
  <si>
    <t>1.4</t>
  </si>
  <si>
    <t>Neuroachse/Rückenmark</t>
  </si>
  <si>
    <t>1.3</t>
  </si>
  <si>
    <t>Teilhirn (frontal/parietal/occipital/temporal/Kleinhirn)</t>
  </si>
  <si>
    <t>1.2</t>
  </si>
  <si>
    <t>Ganzhirn (Neurokranium, inklusive Meningen)</t>
  </si>
  <si>
    <t>1.1</t>
  </si>
  <si>
    <t>Bereich ZNS</t>
  </si>
  <si>
    <t>Inhaltsverzeichnis</t>
  </si>
  <si>
    <t>Tabelle Strahlentherapie Zielgebiet</t>
  </si>
  <si>
    <t>Molekulare MSI-Analyse</t>
  </si>
  <si>
    <t>Klinisch (c)
Pathologisch (p)</t>
  </si>
  <si>
    <t>Normaler, ansonsten gesunder Patient (1)
Patient mit leichter Allgemeinerkrankung (2)
Patient mit schwerer Allgemeinerkrankung und Leistungseinschränkung (3)
Patient mit inaktivierender Allgemeinerkrankung, ständige Lebensbedrohung (4)
Moribunder Patient (5)</t>
  </si>
  <si>
    <t>Höchster Grad der Komplikationen nach Clavien Dindo 
Falls keine Komplikation aufgetreten ist, sollte hier eine 0 angegeben werden. Falls mehrere Komplikationen aufgetreten sind, kann diese Feld n mal angelegt werden.
Grade I =  Jede Abweichung vom normalen postoperativen Verlauf ohne
Notwendigkeit einer pharmakologischen, operativen, endoskopischen
oder radiologischen Intervention. Erlaubtes therapeutisches
Regime: Medikamente wie Antiemetika, Antipyretika,
Diuretika, Elektrolyte und Physiotherapie
Grade II = Bedarf an medikamentöser Behandlung mit nicht unter Grad
I angeführten Medikamenten inklusive parenterale Ernährung
und Bluttransfusionen
Grade III = Komplikationen mit chirurgischem, endoskopischen oder radiologischem
Interventionsbedarf
Grade IIIa = Ohne Vollnarkose
Grade IIIb = Mit Vollnarkose
Grade IV = Lebensbedrohliche Komplikationen (einschließlich ZNS-Komplikationen
wie Hirnblutung, ischämischer Insult, Subarachnoidalblutung
jedoch exklusive TIA), die eine intensivmedizinische
Behandlung verlangen
Grade IVa = Dysfunktion eines Organs (inklusive Dialyse)
Grade IVb = Dysfunktion multipler Organe
Grade V = Tod des Pat.</t>
  </si>
  <si>
    <t>DKG-Fragebogen Familienanamnese ausgefüllt</t>
  </si>
  <si>
    <r>
      <rPr>
        <b/>
        <sz val="8"/>
        <rFont val="Arial"/>
        <family val="2"/>
      </rPr>
      <t>Optionale Angabe</t>
    </r>
    <r>
      <rPr>
        <sz val="8"/>
        <rFont val="Arial"/>
        <family val="2"/>
      </rPr>
      <t xml:space="preserve">
Angabe über ein eindeutiges Pseudonym (kein Klarnamen oder personenidentifizierendes Kürzel)</t>
    </r>
  </si>
  <si>
    <t>G04</t>
  </si>
  <si>
    <t>DKG-Fragebogen Familienanamnese - Ergebnis</t>
  </si>
  <si>
    <r>
      <rPr>
        <b/>
        <sz val="8"/>
        <rFont val="Arial"/>
        <family val="2"/>
      </rPr>
      <t xml:space="preserve">Optionale Angabe
</t>
    </r>
    <r>
      <rPr>
        <sz val="8"/>
        <rFont val="Arial"/>
        <family val="2"/>
      </rPr>
      <t xml:space="preserve">
Die Auswahl an Komorbiditäten orientieren sich an den Standards gemäß Charlson, Elixhauser und ICHOM ergänzt um weitere relevante Komorbiditäten. Nicht in der Liste enthaltende Komorbiditäten sind unter "Sonstige Komorbiditäten" abzubilden. Mehrfachauswahl ist zulässig.</t>
    </r>
  </si>
  <si>
    <r>
      <rPr>
        <b/>
        <sz val="8"/>
        <rFont val="Arial"/>
        <family val="2"/>
      </rPr>
      <t>Optionale Angabe</t>
    </r>
    <r>
      <rPr>
        <sz val="8"/>
        <rFont val="Arial"/>
        <family val="2"/>
      </rPr>
      <t xml:space="preserve">
Nie-Raucher: weniger als 100 Zigaretten im Leben
Ex-Raucher: mind. 1 Jahr vor der Diagnose aufgehört
Gelegenheitsraucher: durchschnittlicher Konsum weniger als 1 Zigarette pro Tag bzw. 5 Zigaretten pro Woche
(Starker) Raucher: durchschnittlicher Konsum mind. 1 Zigarette pro Tag bzw. mind. 5 Zigaretten pro Woche</t>
    </r>
  </si>
  <si>
    <r>
      <rPr>
        <i/>
        <sz val="8"/>
        <rFont val="Arial"/>
        <family val="2"/>
      </rPr>
      <t>Vgl. TNM - Klassifikation maligner Tumoren,  8. Auflage, S. 5:</t>
    </r>
    <r>
      <rPr>
        <sz val="8"/>
        <rFont val="Arial"/>
        <family val="2"/>
      </rPr>
      <t xml:space="preserve">
Klinische Klassifikation: die prätherapeutische klinische Klassifikation [...] ist wichtig für die Auswahl und Bewertung der Therapie. [...Befunde] ergeben such aufgrund von klinischer Untersuchung, bildgebenden Verfahren, Endoskopie, Biopsie, chirurgischer Exploration und anderen relevanten Untersuchungen.
Pathologische Klassifikation: die postoperative histopathologische Klassifikation [...] wird für die Indikation zur adjuvanten Therapie verwendet und liefert zusätzliche Daten um die Prognose abzuschätzen und Endergebnisse zu berechnen. [...] der vor der Behandlung festgestellte Befund [wird] ergänzt oder abgeändert durch Erkenntnisse, die beim chirurgischen Eingriff durch die pathologische Untersuchung gewonnen werden. </t>
    </r>
  </si>
  <si>
    <t>Minimaler Abstand vom aboralen Resektionsrand</t>
  </si>
  <si>
    <t>Minimaler Abstand vom oralen Resektionsrand</t>
  </si>
  <si>
    <t>Keine Komplikationen (N)
Abszesse (AB)
Blutung (BL)
Anastomoseninsuffizienz (IS)
Ileus (IL)
Nervenschäden (NS)
Wundinfektion (WI)
LARS (LARS)
Sonstiges (S)</t>
  </si>
  <si>
    <t>Präoperative Anzeichnung der Stomaposition</t>
  </si>
  <si>
    <t xml:space="preserve">In der technischen Umsetzung ist hier nur eine Einfachauswahl möglich. Wenn Fernmetastasen an verschiedenen Lokalisationen diagnostiziert wurden, ist diese Sektion mehrmals zu übersenden, z.B. 1x die Sektion für die Knochenmetastase und 1x die Sektion für die Hirnmetastase.
Die Liste der Lokalisationen bildet lediglich eine Auswahl ab und ist angelehnt an die TNM-Klassifikation Auflage 8. Bei Metastasen mit anderen Lokalisationen kann "Andere Organe (OTH)" gesendet werden.  </t>
  </si>
  <si>
    <r>
      <t xml:space="preserve">Zeitpunkt der Tumorkonferenz bzw. der sonstigen Therapieplanung.
</t>
    </r>
    <r>
      <rPr>
        <i/>
        <sz val="8"/>
        <color theme="1"/>
        <rFont val="Arial"/>
        <family val="2"/>
      </rPr>
      <t>(vgl. Kennzahl 2a, 2b, 3)</t>
    </r>
  </si>
  <si>
    <r>
      <t xml:space="preserve">Auskunft des Pathologen zum R-Status des Primärtumors nach allen Operationen, d.h., dass nach einer Nachresektion der dann erreichte R0-Status gemeldet wird und nicht der R1-Status nach der ersten OP, der die Nachresektion notwendig machte. Die Aussage R2 kann auch durch den Operateur selbst getroffen werden.
</t>
    </r>
    <r>
      <rPr>
        <sz val="8"/>
        <color rgb="FF00B050"/>
        <rFont val="Arial"/>
        <family val="2"/>
      </rPr>
      <t xml:space="preserve">
</t>
    </r>
    <r>
      <rPr>
        <i/>
        <sz val="8"/>
        <color theme="1"/>
        <rFont val="Arial"/>
        <family val="2"/>
      </rPr>
      <t>(vgl. Kennzahl 20, 23)</t>
    </r>
  </si>
  <si>
    <r>
      <t>Angabe, ob der Patient ein Belastungsscreening mit einem validen Distress-Instrument (analog zur Best Practice [1] oder S3-Leitlinie "Psychoonkologische Diagnostik, Beratung u. Behandlung von erwachsenen Krebspatienten") erhalten hat.
[</t>
    </r>
    <r>
      <rPr>
        <vertAlign val="superscript"/>
        <sz val="8"/>
        <rFont val="Arial"/>
        <family val="2"/>
      </rPr>
      <t>1</t>
    </r>
    <r>
      <rPr>
        <sz val="8"/>
        <rFont val="Arial"/>
        <family val="2"/>
      </rPr>
      <t xml:space="preserve"> Stengel et al., 2021]
</t>
    </r>
    <r>
      <rPr>
        <i/>
        <sz val="8"/>
        <color theme="1"/>
        <rFont val="Arial"/>
        <family val="2"/>
      </rPr>
      <t>(vgl. Kennzahl 4)</t>
    </r>
  </si>
  <si>
    <r>
      <t xml:space="preserve">Angabe, ob Patient vom Sozialdienst beraten wurde (im Rahmen der Erst-/Rezidiv- und/oder Fernmetatastenbehandlung). Falls ein Kontakt stattgefunden hat, ist das Datum im Format yyyy-mm-dd zu übersenden.
</t>
    </r>
    <r>
      <rPr>
        <i/>
        <sz val="8"/>
        <color theme="1"/>
        <rFont val="Arial"/>
        <family val="2"/>
      </rPr>
      <t>(vgl. Kennzahl 5)</t>
    </r>
  </si>
  <si>
    <t>C04</t>
  </si>
  <si>
    <t>C05</t>
  </si>
  <si>
    <t>C06</t>
  </si>
  <si>
    <t>D25</t>
  </si>
  <si>
    <t>D27</t>
  </si>
  <si>
    <t>D30</t>
  </si>
  <si>
    <t>G09</t>
  </si>
  <si>
    <t>G10</t>
  </si>
  <si>
    <t>G11</t>
  </si>
  <si>
    <t>G12</t>
  </si>
  <si>
    <t>G13</t>
  </si>
  <si>
    <t>G14</t>
  </si>
  <si>
    <t>G15</t>
  </si>
  <si>
    <t>G16</t>
  </si>
  <si>
    <t>G17</t>
  </si>
  <si>
    <t>G18</t>
  </si>
  <si>
    <t>I11</t>
  </si>
  <si>
    <t>J06</t>
  </si>
  <si>
    <t>J07</t>
  </si>
  <si>
    <t>J08</t>
  </si>
  <si>
    <t>MLH1-Promotormethylierung</t>
  </si>
  <si>
    <t>Angabe, welches Präparat in der Histologie untersucht wurde.</t>
  </si>
  <si>
    <t>&lt;Praeth_T_c_p&gt;</t>
  </si>
  <si>
    <t>&lt;Praeth_N_c_p&gt;</t>
  </si>
  <si>
    <t>&lt;Praeth_M_c_p&gt;</t>
  </si>
  <si>
    <t>&lt;y_Symbol&gt;</t>
  </si>
  <si>
    <t>&lt;Postop_T_c_p&gt;</t>
  </si>
  <si>
    <t>&lt;Postop_N_c_p&gt;</t>
  </si>
  <si>
    <t>&lt;Postop_M_c_p&gt;</t>
  </si>
  <si>
    <t>&lt;Verlegung_Akutkrankenhaus&gt;</t>
  </si>
  <si>
    <t>&lt;Empfehlung_Therapie&gt;</t>
  </si>
  <si>
    <t>&lt;Ergebnis_MSI_Analyse&gt;</t>
  </si>
  <si>
    <t>&lt;BRAF&gt;</t>
  </si>
  <si>
    <t>&lt;ASA&gt;</t>
  </si>
  <si>
    <t>&lt;ClavienDindo&gt;</t>
  </si>
  <si>
    <t>&lt;Anastomose_angelegt&gt;</t>
  </si>
  <si>
    <t>&lt;Art_Stoma&gt;</t>
  </si>
  <si>
    <t>&lt;Kombinationschemo_Einzelsubstanz&gt;</t>
  </si>
  <si>
    <t>Datum / Einfachauswahl</t>
  </si>
  <si>
    <t>Name der Studie (Auswahlfeld).
Bei der Angabe von "Sonstiges", sollte der Studienname im Freitextfeld K01 übersendet werden.</t>
  </si>
  <si>
    <t>&lt;Fernmetastase_OP_Einrichtung&gt;</t>
  </si>
  <si>
    <r>
      <t xml:space="preserve">Angabe, ob die Fernmetastasen-OP am operativen Standort oder außerhalb des Darmkrebszentrums durchgeführt wurde.
</t>
    </r>
    <r>
      <rPr>
        <i/>
        <sz val="8"/>
        <rFont val="Arial"/>
        <family val="2"/>
      </rPr>
      <t>(vgl. Kennzahl 22b, 22c)</t>
    </r>
  </si>
  <si>
    <t>Einrichtung für Fernmetastasen-OP</t>
  </si>
  <si>
    <r>
      <t>Encorafenib (L01EC03)
Fruquintinib (L01EK04)</t>
    </r>
    <r>
      <rPr>
        <sz val="8"/>
        <color rgb="FFFF0000"/>
        <rFont val="Arial"/>
        <family val="2"/>
      </rPr>
      <t xml:space="preserve">
</t>
    </r>
    <r>
      <rPr>
        <sz val="8"/>
        <rFont val="Arial"/>
        <family val="2"/>
      </rPr>
      <t>Regorafenib (L01EX05)</t>
    </r>
    <r>
      <rPr>
        <sz val="8"/>
        <color theme="9"/>
        <rFont val="Arial"/>
        <family val="2"/>
      </rPr>
      <t xml:space="preserve">
</t>
    </r>
    <r>
      <rPr>
        <sz val="8"/>
        <rFont val="Arial"/>
        <family val="2"/>
      </rPr>
      <t>Ziv-Aflibercept (L01XX44)</t>
    </r>
    <r>
      <rPr>
        <sz val="8"/>
        <color theme="9"/>
        <rFont val="Arial"/>
        <family val="2"/>
      </rPr>
      <t xml:space="preserve">
</t>
    </r>
    <r>
      <rPr>
        <sz val="8"/>
        <rFont val="Arial"/>
        <family val="2"/>
      </rPr>
      <t>Sonstiges (S)</t>
    </r>
  </si>
  <si>
    <r>
      <t>Bevacizumab (L01FG01)</t>
    </r>
    <r>
      <rPr>
        <sz val="8"/>
        <color theme="9"/>
        <rFont val="Arial"/>
        <family val="2"/>
      </rPr>
      <t xml:space="preserve">
</t>
    </r>
    <r>
      <rPr>
        <sz val="8"/>
        <rFont val="Arial"/>
        <family val="2"/>
      </rPr>
      <t>Cetuximab (L01FE01)</t>
    </r>
    <r>
      <rPr>
        <sz val="8"/>
        <color theme="9"/>
        <rFont val="Arial"/>
        <family val="2"/>
      </rPr>
      <t xml:space="preserve">
</t>
    </r>
    <r>
      <rPr>
        <sz val="8"/>
        <rFont val="Arial"/>
        <family val="2"/>
      </rPr>
      <t>Dostarlimab (L01FF07)</t>
    </r>
    <r>
      <rPr>
        <sz val="8"/>
        <color theme="9"/>
        <rFont val="Arial"/>
        <family val="2"/>
      </rPr>
      <t xml:space="preserve">
</t>
    </r>
    <r>
      <rPr>
        <sz val="8"/>
        <rFont val="Arial"/>
        <family val="2"/>
      </rPr>
      <t>Ipilimumab (L01FX04)</t>
    </r>
    <r>
      <rPr>
        <sz val="8"/>
        <color theme="9"/>
        <rFont val="Arial"/>
        <family val="2"/>
      </rPr>
      <t xml:space="preserve">
</t>
    </r>
    <r>
      <rPr>
        <sz val="8"/>
        <rFont val="Arial"/>
        <family val="2"/>
      </rPr>
      <t>Nivolumab (L01FF01)</t>
    </r>
    <r>
      <rPr>
        <sz val="8"/>
        <color theme="9"/>
        <rFont val="Arial"/>
        <family val="2"/>
      </rPr>
      <t xml:space="preserve">
</t>
    </r>
    <r>
      <rPr>
        <sz val="8"/>
        <rFont val="Arial"/>
        <family val="2"/>
      </rPr>
      <t>Panitumumab (L01FE02)</t>
    </r>
    <r>
      <rPr>
        <sz val="8"/>
        <color theme="9"/>
        <rFont val="Arial"/>
        <family val="2"/>
      </rPr>
      <t xml:space="preserve">
</t>
    </r>
    <r>
      <rPr>
        <sz val="8"/>
        <rFont val="Arial"/>
        <family val="2"/>
      </rPr>
      <t>Pembrolizumab (L01FF02)</t>
    </r>
    <r>
      <rPr>
        <sz val="8"/>
        <color theme="9"/>
        <rFont val="Arial"/>
        <family val="2"/>
      </rPr>
      <t xml:space="preserve">
</t>
    </r>
    <r>
      <rPr>
        <sz val="8"/>
        <rFont val="Arial"/>
        <family val="2"/>
      </rPr>
      <t>Ramucirumab (L01FG02)</t>
    </r>
    <r>
      <rPr>
        <sz val="8"/>
        <color theme="9"/>
        <rFont val="Arial"/>
        <family val="2"/>
      </rPr>
      <t xml:space="preserve">
</t>
    </r>
    <r>
      <rPr>
        <sz val="8"/>
        <rFont val="Arial"/>
        <family val="2"/>
      </rPr>
      <t>Sonstiges (S)</t>
    </r>
  </si>
  <si>
    <r>
      <t>Capecitabin (L01BC06)
Irinotecan (L01CE02)
Oxaliplatin (L01XA03)</t>
    </r>
    <r>
      <rPr>
        <sz val="8"/>
        <color theme="9"/>
        <rFont val="Arial"/>
        <family val="2"/>
      </rPr>
      <t xml:space="preserve">
</t>
    </r>
    <r>
      <rPr>
        <sz val="8"/>
        <rFont val="Arial"/>
        <family val="2"/>
      </rPr>
      <t>Trifluridin/Tipiracil (L01BC59)</t>
    </r>
    <r>
      <rPr>
        <sz val="8"/>
        <color theme="9"/>
        <rFont val="Arial"/>
        <family val="2"/>
      </rPr>
      <t xml:space="preserve">
</t>
    </r>
    <r>
      <rPr>
        <sz val="8"/>
        <rFont val="Arial"/>
        <family val="2"/>
      </rPr>
      <t>5-Fluorouracil (L01BC02)
S1 (Tegafur + Gimeracil + Oteracil) (L01BC73)
Sonstiges (S)</t>
    </r>
  </si>
  <si>
    <t>&lt;Aufenthaltsdauer&gt;</t>
  </si>
  <si>
    <t>Stationäre Aufenthaltsdauer nach 1. Tumorresektion (in Tagen)</t>
  </si>
  <si>
    <r>
      <t xml:space="preserve">Angabe, ob die präoperative Anzeichnung der Stomaposition (bei protektivem und definitivem Stoma) durchgeführt wurde.
</t>
    </r>
    <r>
      <rPr>
        <i/>
        <sz val="8"/>
        <color theme="1"/>
        <rFont val="Arial"/>
        <family val="2"/>
      </rPr>
      <t>(vgl. Kennzahl 21)</t>
    </r>
  </si>
  <si>
    <t>&lt;Rektum_Anastomoseninsuffizienz&gt;</t>
  </si>
  <si>
    <t>&lt;Kolon_Anastomoseninsuffizienz&gt;</t>
  </si>
  <si>
    <r>
      <t xml:space="preserve">Angabe, ob bei dem durchgeführten Eingriff (nur Tumorresektion) eine Anastomose angelegt wurde.
</t>
    </r>
    <r>
      <rPr>
        <i/>
        <sz val="8"/>
        <color theme="1"/>
        <rFont val="Arial"/>
        <family val="2"/>
      </rPr>
      <t>(vgl. Kennzahl 17, 18)</t>
    </r>
  </si>
  <si>
    <r>
      <rPr>
        <b/>
        <sz val="8"/>
        <color theme="1"/>
        <rFont val="Arial"/>
        <family val="2"/>
      </rPr>
      <t>Optionale Angabe</t>
    </r>
    <r>
      <rPr>
        <sz val="8"/>
        <color theme="1"/>
        <rFont val="Arial"/>
        <family val="2"/>
      </rPr>
      <t xml:space="preserve">
</t>
    </r>
    <r>
      <rPr>
        <sz val="8"/>
        <rFont val="Arial"/>
        <family val="2"/>
      </rPr>
      <t xml:space="preserve">
Die Liste der Komplikationen bildet lediglich eine Auswahl der wichtigsten Komplikationen ab. Sonstige Komplikationen sind unter "S" zu codieren. Mehrfachnennungen der Komplikationen sind möglich. 
Die Identifikation und Angaben zur Anastomoseninsuffizienz für Kennzahlen 17 und 18 erfolgt nicht über das optionale Feld "OP-Komplikationen Art", sondern über die verpflichtenden, separat abgebildeten Felder G09 - G11.</t>
    </r>
  </si>
  <si>
    <t>&lt;Notfall_Elektiv&gt;</t>
  </si>
  <si>
    <t>&lt;NRAS&gt;</t>
  </si>
  <si>
    <r>
      <rPr>
        <sz val="8"/>
        <rFont val="Arial"/>
        <family val="2"/>
      </rPr>
      <t>Angabe, ob eine Mutation des N-ras-Onkogens vorliegt.</t>
    </r>
    <r>
      <rPr>
        <i/>
        <sz val="8"/>
        <rFont val="Arial"/>
        <family val="2"/>
      </rPr>
      <t xml:space="preserve">
</t>
    </r>
    <r>
      <rPr>
        <sz val="8"/>
        <rFont val="Arial"/>
        <family val="2"/>
      </rPr>
      <t>Die Bestimmung des Mutationsstatus kann entweder am Primärtumor der an Metastase erfolgen. Die Bestimmung von RAS-Mutationen soll vor Einleitung einer medikamentösen Systemtherapie in der metastasierten Situation erfolgen.</t>
    </r>
    <r>
      <rPr>
        <i/>
        <sz val="8"/>
        <rFont val="Arial"/>
        <family val="2"/>
      </rPr>
      <t>(vgl. LL8.2.2)
(vgl. Kennzahl 10)</t>
    </r>
  </si>
  <si>
    <t>NRAS Mutation</t>
  </si>
  <si>
    <t>&lt;KRAS&gt;</t>
  </si>
  <si>
    <r>
      <rPr>
        <sz val="8"/>
        <rFont val="Arial"/>
        <family val="2"/>
      </rPr>
      <t xml:space="preserve">Angabe, ob eine Mutation des K-ras-Onkogens vorliegt. Die Bestimmung des Mutationsstatus kann entweder am Primärtumor der an Metastase erfolgen. Die Bestimmung von RAS-Mutationen soll vor Einleitung einer medikamentösen Systemtherapie in der metastasierten Situation erfolgen. </t>
    </r>
    <r>
      <rPr>
        <i/>
        <sz val="8"/>
        <rFont val="Arial"/>
        <family val="2"/>
      </rPr>
      <t>(vgl. LL8.2.2)
(vgl. Kennzahl 10)</t>
    </r>
  </si>
  <si>
    <t>KRAS Mutation</t>
  </si>
  <si>
    <r>
      <rPr>
        <sz val="8"/>
        <rFont val="Arial"/>
        <family val="2"/>
      </rPr>
      <t xml:space="preserve">Angabe, ob eine Mutation des BRAF-Gens vorliegt. Die Bestimmung von BRAF-Mutationen soll vor Einleitung einer medikamentösen Systemtherapie in der metastasierten Situation erfolgen. (vgl. LL8.2.2)
</t>
    </r>
    <r>
      <rPr>
        <i/>
        <sz val="8"/>
        <rFont val="Arial"/>
        <family val="2"/>
      </rPr>
      <t xml:space="preserve">
(vgl. Kennzahl 8, 10)</t>
    </r>
  </si>
  <si>
    <t>&lt;MLH1_Promotormethylierung&gt;</t>
  </si>
  <si>
    <r>
      <rPr>
        <sz val="8"/>
        <rFont val="Arial"/>
        <family val="2"/>
      </rPr>
      <t xml:space="preserve">Angabe, ob eine MLH1- Promotormethylierung vorliegt. Bei fehlender oder verminderter MLH1-Expression oder MSI-H sowie unauffälliger BRAF-Mutation soll leitliniengereichte eine Untersuchung der MLH1-Promotormethylierung durchgeführt werden. </t>
    </r>
    <r>
      <rPr>
        <i/>
        <sz val="8"/>
        <rFont val="Arial"/>
        <family val="2"/>
      </rPr>
      <t>(vgl. LL8.7)
(vgl. Kennzahl 8)</t>
    </r>
  </si>
  <si>
    <t>&lt;MSI_Analyse&gt;</t>
  </si>
  <si>
    <t>IHC-Ergebnis MMR-Proteine</t>
  </si>
  <si>
    <r>
      <rPr>
        <sz val="8"/>
        <rFont val="Arial"/>
        <family val="2"/>
      </rPr>
      <t xml:space="preserve">Angabe, ob die immunhistochemische Bestimmung der MMR-Proteine erfolgt ist.
</t>
    </r>
    <r>
      <rPr>
        <i/>
        <sz val="8"/>
        <rFont val="Arial"/>
        <family val="2"/>
      </rPr>
      <t xml:space="preserve">
(vgl. Kennzahl 8, 9, 10)</t>
    </r>
  </si>
  <si>
    <t>IHC-Bestimmung MMR-Proteine</t>
  </si>
  <si>
    <r>
      <rPr>
        <i/>
        <sz val="8"/>
        <rFont val="Arial"/>
        <family val="2"/>
      </rPr>
      <t>Abstand in mm</t>
    </r>
    <r>
      <rPr>
        <sz val="8"/>
        <rFont val="Arial"/>
        <family val="2"/>
      </rPr>
      <t xml:space="preserve">
Unbekannt (U)</t>
    </r>
  </si>
  <si>
    <t>Für kolorektale Karzinome sind nur die Ausprägungen Gut differenziert (1), Mäßig differenziert (2), Schlecht differenziert (3), Undifferenziert (4), Nicht bestimmbar (X) und Unbekannt (U) relevant.</t>
  </si>
  <si>
    <t>&lt;Pn_Status&gt;</t>
  </si>
  <si>
    <t>Angabe des postoperativen Pn-Status. 
Im Falle einer ausschließlichen Fernmetastasierung kann dieses Feld leergelassen werden.
• PnX: perineurale Invasion kann nicht beurteilt werden
• Pn0: keine perineurale Invasion
• Pn1: perineurale Invasion</t>
  </si>
  <si>
    <t>&lt;V_Status&gt;</t>
  </si>
  <si>
    <t>Angabe des postoperativen V-Status. 
Im Falle einer ausschließlichen Fernmetastasierung kann dieses Feld leergelassen werden.
• VX: Veneninvasion kann nicht beurteilt werden
• V0: keine Veneninvasion
• V1: mikroskopische Veneninvasion
• V2: makroskopische Veneninvasion
Makroskopischer Befall der Wand einer Vene (ohne Tumor im Lumen) wird als V2 klassifiziert</t>
  </si>
  <si>
    <t>&lt;L_Status&gt;</t>
  </si>
  <si>
    <t>Angabe des postoperativen L-Status. 
Im Falle einer ausschließlichen Fernmetastasierung kann dieses Feld leergelassen werden.
• LX: Lymphgefäßinvasion kann nicht beurteilt werden
• L0: keine Lymphgefäßinvasion
• L1: Lymphgefäßinvasion</t>
  </si>
  <si>
    <r>
      <t>Prätherapeutischer N-Status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N-Stadiums ist wie folgt definiert (</t>
    </r>
    <r>
      <rPr>
        <i/>
        <sz val="8"/>
        <rFont val="Arial"/>
        <family val="2"/>
      </rPr>
      <t>vgl. TNM - Klassifikation maligner Tumoren,  8. Auflage, S. 99</t>
    </r>
    <r>
      <rPr>
        <sz val="8"/>
        <rFont val="Arial"/>
        <family val="2"/>
      </rPr>
      <t>):
• NX: Regionäre Lymphknoten können nicht beurteilt werden
• N0: Keine regionären Lymphknotenmetastasen
• N1: Metastase(n) in 1 bis 3 regionären Lymphknoten
• N1a: Metastase in 1 regionärem Lymphknoten
• N1b: Metastasen in 2 bis 3 regionären Lymphknoten
• N1c: Tumorknötchen bzw. Satellit(en) im Fettgewebe der Subserosa oder im nichtperitonealisierten perikolischen/perirektalen Fettgewebe ohne regionöre Lymphknotenmetastasen
• N2: Metastasen in 4 oder mehr regionären Lymphknoten
• N2a: Metastasen in 4 bis 6 regionären Lymphknoten
• N2b: Metastasen in 7 oder mehr regionären Lymphknoten</t>
    </r>
  </si>
  <si>
    <r>
      <rPr>
        <sz val="8"/>
        <rFont val="Arial"/>
        <family val="2"/>
      </rPr>
      <t>Bei synchroner Behandlung von mehreren kolorektalen Karzinomen ist hier ein "J" zu übersenden 
Beispiel: Wird hier der Primärfall eines Rektumkarzinoms gemeldet und gleichzeitig ein Kolonkarzinom behandelt (das Zentrum entscheidet sich für das Rektumkarzinom als das Entscheidende), wird hier "Ja" gemeldet. Sofern der Kolonfall an die OncoBox übermittelt wird, soll dieser als "Kein Zentrumsfall" markiert werden.</t>
    </r>
  </si>
  <si>
    <r>
      <t xml:space="preserve">
Einteilung:
Oberes Drittel: ≥ 12 - 16 cm
Mittleres Drittel: ≥ 6 &lt; 12 cm
Unteres Drittel: ≥ 0 &lt; 6 cm
</t>
    </r>
    <r>
      <rPr>
        <i/>
        <sz val="8"/>
        <rFont val="Arial"/>
        <family val="2"/>
      </rPr>
      <t xml:space="preserve">(vgl.  Kennzahl 12, 25)  </t>
    </r>
  </si>
  <si>
    <t>Oberes Drittel (1)
Mittleres Drittel (2)
Unteres Drittel (3)</t>
  </si>
  <si>
    <t>Höhe in cm des Sitzes des Rektumkarzinoms ab Anokutanlinie.</t>
  </si>
  <si>
    <r>
      <rPr>
        <i/>
        <sz val="8"/>
        <rFont val="Arial"/>
        <family val="2"/>
      </rPr>
      <t>Abstand in cm</t>
    </r>
    <r>
      <rPr>
        <sz val="8"/>
        <rFont val="Arial"/>
        <family val="2"/>
      </rPr>
      <t xml:space="preserve">
Unbekannt (U)</t>
    </r>
  </si>
  <si>
    <r>
      <rPr>
        <sz val="8"/>
        <rFont val="Arial"/>
        <family val="2"/>
      </rPr>
      <t xml:space="preserve">Angabe, ob aufgrund eines positiven Befragungsergebnis der Familienanamnese eine genetische Beratung empfohlen wurde. Dieses Datenfeld bildet die Empfehlung ab. Keine Angabe, ob die genetische Beratung durchgeführt wurde.
</t>
    </r>
    <r>
      <rPr>
        <i/>
        <sz val="8"/>
        <rFont val="Arial"/>
        <family val="2"/>
      </rPr>
      <t xml:space="preserve">
(vgl. Kennzahl 8)</t>
    </r>
  </si>
  <si>
    <t xml:space="preserve">DKG-Fragebogen Familienanamnese - Empfehlung genetische Beratung </t>
  </si>
  <si>
    <r>
      <t xml:space="preserve">Definition positive Familienanamnese:
Ein positives Befragungsergebnis der Familienanamnese besteht, wenn eine der fünf im Fragebogen vorliegenden Fragen mit "ja" beantwortet wurden. Bei positivem Befragungsergebnis wird zur weiteren Klärung der Situation eine genetische Beratung oder weiterführende Untersuchungen durch die behandelnden Ärzte empfohlen. Die Information, ob bei einem positiven Befragungsergebnis eine Beratung empfohlen wurde, ist im Datenfeld C05 zu übermitteln.
</t>
    </r>
    <r>
      <rPr>
        <i/>
        <strike/>
        <sz val="8"/>
        <rFont val="Arial"/>
        <family val="2"/>
      </rPr>
      <t xml:space="preserve">
</t>
    </r>
    <r>
      <rPr>
        <i/>
        <sz val="8"/>
        <rFont val="Arial"/>
        <family val="2"/>
      </rPr>
      <t>(vgl. Kennzahl 8)</t>
    </r>
  </si>
  <si>
    <t>Positive Familienanamnese (P)
Keine positive Familienanamnese (N)</t>
  </si>
  <si>
    <r>
      <t xml:space="preserve">Der aktuelle DKG-Fragebogen ist unter folgendem Link abrufbar: 
https://www.onkozert.de/wordpress/wp-content/uploads/2019/04/patientenfragebogen_genetik_DZ-B2_190322.docx?v=76959688
</t>
    </r>
    <r>
      <rPr>
        <i/>
        <sz val="8"/>
        <color theme="1"/>
        <rFont val="Arial"/>
        <family val="2"/>
      </rPr>
      <t>(vgl. Kennzahl 7)</t>
    </r>
  </si>
  <si>
    <r>
      <rPr>
        <b/>
        <sz val="8"/>
        <rFont val="Arial"/>
        <family val="2"/>
      </rPr>
      <t xml:space="preserve">Optionale Angabe
</t>
    </r>
    <r>
      <rPr>
        <sz val="8"/>
        <rFont val="Arial"/>
        <family val="2"/>
      </rPr>
      <t xml:space="preserve">
Für jeden Fall kann optional ein Kommentar zum Fall an die OncoBox übersendet werden.</t>
    </r>
  </si>
  <si>
    <r>
      <rPr>
        <b/>
        <sz val="8"/>
        <rFont val="Arial"/>
        <family val="2"/>
      </rPr>
      <t xml:space="preserve">Optionale Angabe
</t>
    </r>
    <r>
      <rPr>
        <sz val="8"/>
        <rFont val="Arial"/>
        <family val="2"/>
      </rPr>
      <t xml:space="preserve">
Für jeden Fall ist hier optional anzugeben, ob die Falldokumentation offen in Ordnung (i.O.), offen mit Korrekturbedarf oder abgeschlossen ist.</t>
    </r>
  </si>
  <si>
    <t>perkutan (Teletherapie) (P)
perkutan stereotaktisch (P-ST)
perkutan mit Chemotherapie/Sensitizer (PRCJ)
endokavitäre Kontakttherapie (K)
endokavitäre Kontakttherapie, high dose rate therapy (KHDR)
intersitielle Kontakttherapie, high dose rate therapy (IHDR)
Sonstiges (S)</t>
  </si>
  <si>
    <t>Datum, an welchem eine Intervention aufgrund einer Anastomoseninsuffizienz stattgefunden hat. 
Es werden 
• operativ/chirurgische Maßnahmen (bspw. Re-Anastomose, Resektion, peritoneale Lavage;...) 
• radiologische Interventionen (bspw. Drainage,...)
• endoskopische Interventionen (bspw. Endoskopische Vakuumtherapie, Clips,...)
• konservative Interventionen (bspw. 1. Antibiotikagabe,...)
berücksichtigt.</t>
  </si>
  <si>
    <t>Primär erworbene Melanose ohne zelluläre Atypien (nur beim malignen Melanom der Konjunktiva) (0)
Gut differenziert (1)
Mäßig differenziert (2)
Schlecht differenziert (3)
Undifferenziert (4)
Nur für C61, TNM8 (5)
Nicht bestimmbar (X)
Low grade (G1 oder G2) (L)
Intermediate grade (G2 oder G3) (M)
High grade (G3 oder G4) (H)
Borderline (B)
Unbekannt (U)
Trifft nicht zu (T)</t>
  </si>
  <si>
    <t>Kein Residualtumor (R0)
Mikroskopischer Residualtumor (R1)
Makroskopischer Residualtumor (R2)
In-Situ-Rest (R1is)
Cytologischer Rest (R1cy+)
Vorhandensein von Residualtumor kann nicht beurteilt werden (RX)
Residualtumorstatus ist nicht bekannt (U)</t>
  </si>
  <si>
    <r>
      <rPr>
        <sz val="8"/>
        <rFont val="Arial"/>
        <family val="2"/>
      </rPr>
      <t xml:space="preserve">Ergebnis der immunhistochemischen Untersuchung der MMR-Proteine. Bei unklarer oder unplausibler Immunhistochemie sollte leitlinienkonform eine molekulare MSI-Analyse zur Absicherung des Befundes erfolgen. </t>
    </r>
    <r>
      <rPr>
        <i/>
        <sz val="8"/>
        <rFont val="Arial"/>
        <family val="2"/>
      </rPr>
      <t>(vgl. LL8.2.1)
Anderes Ausfallmuster ist bspw. Verlust von PMS2, MSH2, MSH6</t>
    </r>
    <r>
      <rPr>
        <i/>
        <sz val="8"/>
        <color rgb="FFFF0000"/>
        <rFont val="Arial"/>
        <family val="2"/>
      </rPr>
      <t xml:space="preserve">.
</t>
    </r>
    <r>
      <rPr>
        <i/>
        <sz val="8"/>
        <color theme="1"/>
        <rFont val="Arial"/>
        <family val="2"/>
      </rPr>
      <t xml:space="preserve">
(vgl. Kennzahl 8)</t>
    </r>
  </si>
  <si>
    <t>E03</t>
  </si>
  <si>
    <t>D03</t>
  </si>
  <si>
    <t>D04</t>
  </si>
  <si>
    <t>F06</t>
  </si>
  <si>
    <t>F07</t>
  </si>
  <si>
    <t>F08</t>
  </si>
  <si>
    <t>F09</t>
  </si>
  <si>
    <t>F10</t>
  </si>
  <si>
    <t>F11</t>
  </si>
  <si>
    <t>F12</t>
  </si>
  <si>
    <t>F13</t>
  </si>
  <si>
    <t>F14</t>
  </si>
  <si>
    <t>F15</t>
  </si>
  <si>
    <t>F16</t>
  </si>
  <si>
    <t>F17</t>
  </si>
  <si>
    <t>F18</t>
  </si>
  <si>
    <t>F19</t>
  </si>
  <si>
    <t>H09</t>
  </si>
  <si>
    <t>Numerisch</t>
  </si>
  <si>
    <t>&lt;Strahlentherapie_Gesamtdosis&gt;</t>
  </si>
  <si>
    <t>&lt;Strahlentherapie_Einzeldosis&gt;</t>
  </si>
  <si>
    <t>&lt;Strahlentherapie_Boost&gt;</t>
  </si>
  <si>
    <t>Ja, mit Boost o. n. A. (J)
Simultan integrierter Boost (SIB)
Sequentieller Boost (SEQ)
Konkomitanter Boost (KON)
Nein, ohne Boost (N)</t>
  </si>
  <si>
    <t>Boost Strahlentherapie</t>
  </si>
  <si>
    <t>14.12 Boost
J = ja, mit Boost o. n. A.
SIB = simultan integrierter Boost
SEQ = sequentieller Boost
KON = konkomitanter Boost
N = nein, ohne Boost</t>
  </si>
  <si>
    <t>14.10. Strahlentherapie Einzeldosis pro Tag (Dosis)
Numerisch</t>
  </si>
  <si>
    <t>14.9 Strahlentherapie Gesamtdosis (Dosis)
Numerisch</t>
  </si>
  <si>
    <t>Angabe, mit welcher Einzeldosis in Gy (häufigste Dosis, nicht Boost) pro Tag das Zielgebiet bestrahlt wurde.</t>
  </si>
  <si>
    <t>Angabe, mit welcher Gesamtdosis in Gy das Zielgebiet bestrahlt wurde (inklusive Boost).</t>
  </si>
  <si>
    <t>Gesamtdosis Strahlentherapie (in Gy)</t>
  </si>
  <si>
    <t>Einzeldosis pro Tag Strahlentherapie (in Gy)</t>
  </si>
  <si>
    <t>Abstand zur circumferentiellen Resektionsebene</t>
  </si>
  <si>
    <t>&lt;EMVI&gt;</t>
  </si>
  <si>
    <t>Rektum: Abstand mesorektale Faszie</t>
  </si>
  <si>
    <t>Rektum: Infiltration extramuraler Gefäße (EMVI)</t>
  </si>
  <si>
    <t>Präth. Bildgebung</t>
  </si>
  <si>
    <t>MRT (MRT)
Dünnschicht-CT (CT)
Keine Bildgebung durch MRT oder Dünnschicht-CT (K)</t>
  </si>
  <si>
    <t>Rektum: MRT-/CT-Befund Abstand mesorektale Faszie</t>
  </si>
  <si>
    <t>Ja, im MRT-Befund (MRT)
Ja, im Dünnschicht-CT-Befund (CT)
Nein (N)
Unbekannt (U)</t>
  </si>
  <si>
    <t>Rektum: MRT-Befund Betrachtung Infiltration extramuraler Gefäße (EMVI)</t>
  </si>
  <si>
    <t>Rektum: MRT-Befund Angabe cT</t>
  </si>
  <si>
    <t>Rektum: MRT-Befund Angabe cN</t>
  </si>
  <si>
    <t>Rektum: MRT-Befund Betrachtung laterale pelvine Lymphknoten</t>
  </si>
  <si>
    <t>Rektum: Auffälligkeit laterale pelvine Lymphknoten</t>
  </si>
  <si>
    <r>
      <t xml:space="preserve">Das Zentrum muss hier eine eigene Einschätzung dokumentieren, was als Notfall bzw. elektiv gewertet wird, da eine zeitliche Dimension dem Sachverhalt in der Regel nicht gerecht wird. </t>
    </r>
    <r>
      <rPr>
        <strike/>
        <sz val="8"/>
        <color theme="1"/>
        <rFont val="Arial"/>
        <family val="2"/>
      </rPr>
      <t xml:space="preserve">
</t>
    </r>
    <r>
      <rPr>
        <sz val="8"/>
        <color theme="1"/>
        <rFont val="Arial"/>
        <family val="2"/>
      </rPr>
      <t>Als dringlich eingestufte Fälle (i.d.R.  6 -bis 48 Stunden nach Diagnosestellung) können je nach Situation als Notfall bzw. elektiv dokumentiert werden. Indiz für einen Notfall ist die Nichtdurchführung einer präoperativen Koloskopie.</t>
    </r>
  </si>
  <si>
    <t>&lt;EMVI_MRT&gt;</t>
  </si>
  <si>
    <t>&lt;MRT_c_T&gt;</t>
  </si>
  <si>
    <t>&lt;MRT_c_N&gt;</t>
  </si>
  <si>
    <t>&lt;praeth_Bildgebung&gt;</t>
  </si>
  <si>
    <t>&lt;MRT_lat_LK&gt;</t>
  </si>
  <si>
    <t>&lt;Auffaelligkeit_lat_LK&gt;</t>
  </si>
  <si>
    <t>5-455.01</t>
  </si>
  <si>
    <t>5-455.02</t>
  </si>
  <si>
    <t>5-455.03</t>
  </si>
  <si>
    <t>5-455.04</t>
  </si>
  <si>
    <t>5-455.05</t>
  </si>
  <si>
    <t>Segmentresektion : Offen chirurgisch mit Anastomose</t>
  </si>
  <si>
    <t>Segmentresektion : Offen chirurgisch mit Enterostoma und Blindverschluss</t>
  </si>
  <si>
    <t>Segmentresektion : Offen chirurgisch mit zwei Enterostomata</t>
  </si>
  <si>
    <t>Segmentresektion : Offen chirurgisch mit Anastomosen-Anus praeter</t>
  </si>
  <si>
    <t>Segmentresektion : Laparoskopisch mit Anastomose</t>
  </si>
  <si>
    <t>5-455.08</t>
  </si>
  <si>
    <t>5-455.09</t>
  </si>
  <si>
    <t>Segmentresektion : Offen chirurgisch mit temporärem Blindverschluss beider Schenkel</t>
  </si>
  <si>
    <t>Segmentresektion : Laparoskopisch mit Enterostoma und Blindverschluss</t>
  </si>
  <si>
    <t>5-455.0a</t>
  </si>
  <si>
    <t>5-455.0b</t>
  </si>
  <si>
    <t>5-455.0c</t>
  </si>
  <si>
    <t>5-455.0d</t>
  </si>
  <si>
    <t>5-455.0e</t>
  </si>
  <si>
    <t>5-455.0f</t>
  </si>
  <si>
    <t>5-455.0g</t>
  </si>
  <si>
    <t>5-455.0x</t>
  </si>
  <si>
    <t>Segmentresektion : Laparoskopisch mit zwei Enterostomata</t>
  </si>
  <si>
    <t>Segmentresektion : Laparoskopisch mit temporärem Blindverschluss beider Schenkel</t>
  </si>
  <si>
    <t>Segmentresektion : Umsteigen laparoskopisch - offen chirurgisch mit Anastomose</t>
  </si>
  <si>
    <t>Segmentresektion : Umsteigen laparoskopisch - offen chirurgisch mit Enterostoma und Blindverschluss</t>
  </si>
  <si>
    <t>Segmentresektion : Umsteigen laparoskopisch - offen chirurgisch mit zwei Enterostomata</t>
  </si>
  <si>
    <t>Segmentresektion : Umsteigen laparoskopisch - offen chirurgisch mit Anastomosen-Anus praeter</t>
  </si>
  <si>
    <t>Segmentresektion : Sonstige</t>
  </si>
  <si>
    <t>Segmentresektion : Umsteigen laparoskopisch - offen chirurgisch mit temporärem Blindverschluss beider Schenkel</t>
  </si>
  <si>
    <t>5-455.11</t>
  </si>
  <si>
    <t>5-455.12</t>
  </si>
  <si>
    <t>5-455.13</t>
  </si>
  <si>
    <t>5-455.14</t>
  </si>
  <si>
    <t>5-455.15</t>
  </si>
  <si>
    <t>5-455.18</t>
  </si>
  <si>
    <t>5-455.19</t>
  </si>
  <si>
    <t>5-455.1a</t>
  </si>
  <si>
    <t>5-455.1b</t>
  </si>
  <si>
    <t>5-455.1c</t>
  </si>
  <si>
    <t>5-455.1d</t>
  </si>
  <si>
    <t>5-455.1e</t>
  </si>
  <si>
    <t>5-455.1f</t>
  </si>
  <si>
    <t>5-455.1g</t>
  </si>
  <si>
    <t>5-455.1x</t>
  </si>
  <si>
    <t>5-455.21</t>
  </si>
  <si>
    <t>5-455.22</t>
  </si>
  <si>
    <t>5-455.23</t>
  </si>
  <si>
    <t>5-455.24</t>
  </si>
  <si>
    <t>5-455.25</t>
  </si>
  <si>
    <t>5-455.28</t>
  </si>
  <si>
    <t>5-455.29</t>
  </si>
  <si>
    <t>5-455.2a</t>
  </si>
  <si>
    <t>5-455.2b</t>
  </si>
  <si>
    <t>5-455.2c</t>
  </si>
  <si>
    <t>5-455.2d</t>
  </si>
  <si>
    <t>5-455.2e</t>
  </si>
  <si>
    <t>5-455.2f</t>
  </si>
  <si>
    <t>5-455.2g</t>
  </si>
  <si>
    <t>5-455.2x</t>
  </si>
  <si>
    <t>5-455.31</t>
  </si>
  <si>
    <t>5-455.35</t>
  </si>
  <si>
    <t>5-455.37</t>
  </si>
  <si>
    <t>5-455.41</t>
  </si>
  <si>
    <t>5-455.42</t>
  </si>
  <si>
    <t>5-455.43</t>
  </si>
  <si>
    <t>5-455.44</t>
  </si>
  <si>
    <t>5-455.45</t>
  </si>
  <si>
    <t>5-455.48</t>
  </si>
  <si>
    <t>5-455.49</t>
  </si>
  <si>
    <t>5-455.4a</t>
  </si>
  <si>
    <t>5-455.4b</t>
  </si>
  <si>
    <t>5-455.4c</t>
  </si>
  <si>
    <t>5-455.4d</t>
  </si>
  <si>
    <t>5-455.4e</t>
  </si>
  <si>
    <t>5-455.4f</t>
  </si>
  <si>
    <t>5-455.4g</t>
  </si>
  <si>
    <t>5-455.4x</t>
  </si>
  <si>
    <t>5-455.51</t>
  </si>
  <si>
    <t>5-455.52</t>
  </si>
  <si>
    <t>5-455.53</t>
  </si>
  <si>
    <t>5-455.54</t>
  </si>
  <si>
    <t>5-455.55</t>
  </si>
  <si>
    <t>5-455.58</t>
  </si>
  <si>
    <t>5-455.59</t>
  </si>
  <si>
    <t>5-455.5a</t>
  </si>
  <si>
    <t>5-455.5x</t>
  </si>
  <si>
    <t>5-455.5b</t>
  </si>
  <si>
    <t>5-455.5c</t>
  </si>
  <si>
    <t>5-455.5d</t>
  </si>
  <si>
    <t>5-455.5e</t>
  </si>
  <si>
    <t>5-455.5f</t>
  </si>
  <si>
    <t>5-455.5g</t>
  </si>
  <si>
    <t>5-455.61</t>
  </si>
  <si>
    <t>5-455.62</t>
  </si>
  <si>
    <t>5-455.63</t>
  </si>
  <si>
    <t>5-455.64</t>
  </si>
  <si>
    <t>5-455.65</t>
  </si>
  <si>
    <t>5-455.68</t>
  </si>
  <si>
    <t>5-455.69</t>
  </si>
  <si>
    <t>5-455.6a</t>
  </si>
  <si>
    <t>5-455.6b</t>
  </si>
  <si>
    <t>5-455.6c</t>
  </si>
  <si>
    <t>5-455.6d</t>
  </si>
  <si>
    <t>5-455.6e</t>
  </si>
  <si>
    <t>5-455.6f</t>
  </si>
  <si>
    <t>5-455.6g</t>
  </si>
  <si>
    <t>5-455.6x</t>
  </si>
  <si>
    <t>Multiple Segmentresektionen : Offen chirurgisch mit Anastomose</t>
  </si>
  <si>
    <t>Multiple Segmentresektionen : Offen chirurgisch mit Enterostoma und Blindverschluss</t>
  </si>
  <si>
    <t>Multiple Segmentresektionen : Offen chirurgisch mit zwei Enterostomata</t>
  </si>
  <si>
    <t>Multiple Segmentresektionen : Offen chirurgisch mit Anastomosen-Anus praeter</t>
  </si>
  <si>
    <t>Multiple Segmentresektionen : Laparoskopisch mit Anastomose</t>
  </si>
  <si>
    <t>Multiple Segmentresektionen : Offen chirurgisch mit temporärem Blindverschluss beider Schenkel</t>
  </si>
  <si>
    <t>Multiple Segmentresektionen : Laparoskopisch mit Enterostoma und Blindverschluss</t>
  </si>
  <si>
    <t>Multiple Segmentresektionen : Laparoskopisch mit zwei Enterostomata</t>
  </si>
  <si>
    <t>Multiple Segmentresektionen : Laparoskopisch mit temporärem Blindverschluss beider Schenkel</t>
  </si>
  <si>
    <t>Multiple Segmentresektionen : Umsteigen laparoskopisch - offen chirurgisch mit Anastomose</t>
  </si>
  <si>
    <t>Multiple Segmentresektionen : Umsteigen laparoskopisch - offen chirurgisch mit Enterostoma und Blindverschluss</t>
  </si>
  <si>
    <t>Multiple Segmentresektionen : Umsteigen laparoskopisch - offen chirurgisch mit zwei Enterostomata</t>
  </si>
  <si>
    <t>Multiple Segmentresektionen : Umsteigen laparoskopisch - offen chirurgisch mit Anastomosen-Anus praeter</t>
  </si>
  <si>
    <t>Multiple Segmentresektionen : Umsteigen laparoskopisch - offen chirurgisch mit temporärem Blindverschluss beider Schenkel</t>
  </si>
  <si>
    <t>Multiple Segmentresektionen : Sonstige</t>
  </si>
  <si>
    <t>Ileozäkalresektion : Offen chirurgisch mit Anastomose</t>
  </si>
  <si>
    <t>Ileozäkalresektion : Offen chirurgisch mit Enterostoma und Blindverschluss</t>
  </si>
  <si>
    <t>Ileozäkalresektion : Offen chirurgisch mit zwei Enterostomata</t>
  </si>
  <si>
    <t>Ileozäkalresektion : Offen chirurgisch mit Anastomosen-Anus praeter</t>
  </si>
  <si>
    <t>Ileozäkalresektion : Laparoskopisch mit Anastomose</t>
  </si>
  <si>
    <t>Ileozäkalresektion : Offen chirurgisch mit temporärem Blindverschluss beider Schenkel</t>
  </si>
  <si>
    <t>Ileozäkalresektion : Laparoskopisch mit Enterostoma und Blindverschluss</t>
  </si>
  <si>
    <t>Ileozäkalresektion : Laparoskopisch mit zwei Enterostomata</t>
  </si>
  <si>
    <t>Ileozäkalresektion : Laparoskopisch mit temporärem Blindverschluss beider Schenkel</t>
  </si>
  <si>
    <t>Ileozäkalresektion : Umsteigen laparoskopisch - offen chirurgisch mit Anastomose</t>
  </si>
  <si>
    <t>Ileozäkalresektion : Umsteigen laparoskopisch - offen chirurgisch mit Enterostoma und Blindverschluss</t>
  </si>
  <si>
    <t>Ileozäkalresektion : Umsteigen laparoskopisch - offen chirurgisch mit zwei Enterostomata</t>
  </si>
  <si>
    <t>Ileozäkalresektion : Umsteigen laparoskopisch - offen chirurgisch mit Anastomosen-Anus praeter</t>
  </si>
  <si>
    <t>Ileozäkalresektion : Umsteigen laparoskopisch - offen chirurgisch mit temporärem Blindverschluss beider Schenkel</t>
  </si>
  <si>
    <t>Ileozäkalresektion : Sonstige</t>
  </si>
  <si>
    <t>Offen chirurgisch</t>
  </si>
  <si>
    <t>Laparoskopisch</t>
  </si>
  <si>
    <t>Umsteigen laparoskopisch - offen chirurgisch</t>
  </si>
  <si>
    <t>Resektion des Colon ascendens mit Coecum und rechter Flexur [Hemikolektomie rechts] : Offen chirurgisch mit Anastomose</t>
  </si>
  <si>
    <t>Resektion des Colon ascendens mit Coecum und rechter Flexur [Hemikolektomie rechts] : Offen chirurgisch mit Enterostoma und Blindverschluss</t>
  </si>
  <si>
    <t>Resektion des Colon ascendens mit Coecum und rechter Flexur [Hemikolektomie rechts] : Offen chirurgisch mit zwei Enterostomata</t>
  </si>
  <si>
    <t>Resektion des Colon ascendens mit Coecum und rechter Flexur [Hemikolektomie rechts] : Offen chirurgisch mit Anastomosen-Anus praeter</t>
  </si>
  <si>
    <t>Resektion des Colon ascendens mit Coecum und rechter Flexur [Hemikolektomie rechts] : Laparoskopisch mit Anastomose</t>
  </si>
  <si>
    <t>Resektion des Colon ascendens mit Coecum und rechter Flexur [Hemikolektomie rechts] : Offen chirurgisch mit temporärem Blindverschluss beider Schenkel</t>
  </si>
  <si>
    <t>Resektion des Colon ascendens mit Coecum und rechter Flexur [Hemikolektomie rechts] : Laparoskopisch mit Enterostoma und Blindverschluss</t>
  </si>
  <si>
    <t>Resektion des Colon ascendens mit Coecum und rechter Flexur [Hemikolektomie rechts] : Laparoskopisch mit zwei Enterostomata</t>
  </si>
  <si>
    <t>Resektion des Colon ascendens mit Coecum und rechter Flexur [Hemikolektomie rechts] : Laparoskopisch mit temporärem Blindverschluss beider Schenkel</t>
  </si>
  <si>
    <t>Resektion des Colon ascendens mit Coecum und rechter Flexur [Hemikolektomie rechts] : Umsteigen laparoskopisch - offen chirurgisch mit Anastomose</t>
  </si>
  <si>
    <t>Resektion des Colon ascendens mit Coecum und rechter Flexur [Hemikolektomie rechts] : Umsteigen laparoskopisch - offen chirurgisch mit Enterostoma und Blindverschluss</t>
  </si>
  <si>
    <t>Resektion des Colon ascendens mit Coecum und rechter Flexur [Hemikolektomie rechts] : Umsteigen laparoskopisch - offen chirurgisch mit zwei Enterostomata</t>
  </si>
  <si>
    <t>Resektion des Colon ascendens mit Coecum und rechter Flexur [Hemikolektomie rechts] : Umsteigen laparoskopisch - offen chirurgisch mit Anastomosen-Anus praeter</t>
  </si>
  <si>
    <t>Resektion des Colon ascendens mit Coecum und rechter Flexur [Hemikolektomie rechts] : Umsteigen laparoskopisch - offen chirurgisch mit temporärem Blindverschluss beider Schenkel</t>
  </si>
  <si>
    <t>Resektion des Colon ascendens mit Coecum und rechter Flexur [Hemikolektomie rechts] : Sonstige</t>
  </si>
  <si>
    <t>Resektion des Colon transversum : Offen chirurgisch mit Anastomose</t>
  </si>
  <si>
    <t>Resektion des Colon transversum : Offen chirurgisch mit Enterostoma und Blindverschluss</t>
  </si>
  <si>
    <t>Resektion des Colon transversum : Offen chirurgisch mit zwei Enterostomata</t>
  </si>
  <si>
    <t>Resektion des Colon transversum : Offen chirurgisch mit Anastomosen-Anus praeter</t>
  </si>
  <si>
    <t>Resektion des Colon transversum : Laparoskopisch mit Anastomose</t>
  </si>
  <si>
    <t>Resektion des Colon transversum : Offen chirurgisch mit temporärem Blindverschluss beider Schenkel</t>
  </si>
  <si>
    <t>Resektion des Colon transversum : Laparoskopisch mit Enterostoma und Blindverschluss</t>
  </si>
  <si>
    <t>Resektion des Colon transversum : Laparoskopisch mit zwei Enterostomata</t>
  </si>
  <si>
    <t>Resektion des Colon transversum : Laparoskopisch mit temporärem Blindverschluss beider Schenkel</t>
  </si>
  <si>
    <t>Resektion des Colon transversum : Umsteigen laparoskopisch - offen chirurgisch mit Anastomose</t>
  </si>
  <si>
    <t>Resektion des Colon transversum : Umsteigen laparoskopisch - offen chirurgisch mit Enterostoma und Blindverschluss</t>
  </si>
  <si>
    <t>Resektion des Colon transversum : Umsteigen laparoskopisch - offen chirurgisch mit zwei Enterostomata</t>
  </si>
  <si>
    <t>Resektion des Colon transversum : Umsteigen laparoskopisch - offen chirurgisch mit Anastomosen-Anus praeter</t>
  </si>
  <si>
    <t>Resektion des Colon transversum : Umsteigen laparoskopisch - offen chirurgisch mit temporärem Blindverschluss beider Schenkel</t>
  </si>
  <si>
    <t>Resektion des Colon transversum : Sonstige</t>
  </si>
  <si>
    <t>Resektion des Colon descendens mit linker Flexur [Hemikolektomie links] : Offen chirurgisch mit Anastomose</t>
  </si>
  <si>
    <t>Resektion des Colon descendens mit linker Flexur [Hemikolektomie links] : Offen chirurgisch mit Enterostoma und Blindverschluss</t>
  </si>
  <si>
    <t>Resektion des Colon descendens mit linker Flexur [Hemikolektomie links] : Offen chirurgisch mit zwei Enterostomata</t>
  </si>
  <si>
    <t>Resektion des Colon descendens mit linker Flexur [Hemikolektomie links] : Offen chirurgisch mit Anastomosen-Anus praeter</t>
  </si>
  <si>
    <t>Resektion des Colon descendens mit linker Flexur [Hemikolektomie links] : Laparoskopisch mit Anastomose</t>
  </si>
  <si>
    <t>Resektion des Colon descendens mit linker Flexur [Hemikolektomie links] : Offen chirurgisch mit temporärem Blindverschluss beider Schenkel</t>
  </si>
  <si>
    <t>Resektion des Colon descendens mit linker Flexur [Hemikolektomie links] : Laparoskopisch mit Enterostoma und Blindverschluss</t>
  </si>
  <si>
    <t>Resektion des Colon descendens mit linker Flexur [Hemikolektomie links] : Laparoskopisch mit zwei Enterostomata</t>
  </si>
  <si>
    <t>Resektion des Colon descendens mit linker Flexur [Hemikolektomie links] : Laparoskopisch mit temporärem Blindverschluss beider Schenkel</t>
  </si>
  <si>
    <t>Resektion des Colon descendens mit linker Flexur [Hemikolektomie links] : Umsteigen laparoskopisch - offen chirurgisch mit Anastomose</t>
  </si>
  <si>
    <t>Resektion des Colon descendens mit linker Flexur [Hemikolektomie links] : Umsteigen laparoskopisch - offen chirurgisch mit Enterostoma und Blindverschluss</t>
  </si>
  <si>
    <t>Resektion des Colon descendens mit linker Flexur [Hemikolektomie links] : Umsteigen laparoskopisch - offen chirurgisch mit zwei Enterostomata</t>
  </si>
  <si>
    <t>Resektion des Colon descendens mit linker Flexur [Hemikolektomie links] : Umsteigen laparoskopisch - offen chirurgisch mit Anastomosen-Anus praeter</t>
  </si>
  <si>
    <t>Resektion des Colon descendens mit linker Flexur [Hemikolektomie links] : Umsteigen laparoskopisch - offen chirurgisch mit temporärem Blindverschluss beider Schenkel</t>
  </si>
  <si>
    <t>Resektion des Colon descendens mit linker Flexur [Hemikolektomie links] : Sonstige</t>
  </si>
  <si>
    <t>5-455.91</t>
  </si>
  <si>
    <t>5-455.92</t>
  </si>
  <si>
    <t>5-455.93</t>
  </si>
  <si>
    <t>5-455.94</t>
  </si>
  <si>
    <t>5-455.95</t>
  </si>
  <si>
    <t>5-455.98</t>
  </si>
  <si>
    <t>5-455.99</t>
  </si>
  <si>
    <t>5-455.9a</t>
  </si>
  <si>
    <t>5-455.9b</t>
  </si>
  <si>
    <t>5-455.9c</t>
  </si>
  <si>
    <t>5-455.9d</t>
  </si>
  <si>
    <t>5-455.9e</t>
  </si>
  <si>
    <t>5-455.9f</t>
  </si>
  <si>
    <t>5-455.9g</t>
  </si>
  <si>
    <t>5-455.9x</t>
  </si>
  <si>
    <t>Resektion des Colon ascendens mit Coecum und rechter Flexur und Colon transversum [Hemikolektomie rechts mit Transversumresektion] : Offen chirurgisch mit Anastomose</t>
  </si>
  <si>
    <t>Resektion des Colon ascendens mit Coecum und rechter Flexur und Colon transversum [Hemikolektomie rechts mit Transversumresektion] : Offen chirurgisch mit Enterostoma und Blindverschluss</t>
  </si>
  <si>
    <t>Resektion des Colon ascendens mit Coecum und rechter Flexur und Colon transversum [Hemikolektomie rechts mit Transversumresektion] : Offen chirurgisch mit zwei Enterostomata</t>
  </si>
  <si>
    <t>Resektion des Colon ascendens mit Coecum und rechter Flexur und Colon transversum [Hemikolektomie rechts mit Transversumresektion] : Offen chirurgisch mit Anastomosen-Anus praeter</t>
  </si>
  <si>
    <t>Resektion des Colon ascendens mit Coecum und rechter Flexur und Colon transversum [Hemikolektomie rechts mit Transversumresektion] : Laparoskopisch mit Anastomose</t>
  </si>
  <si>
    <t>Resektion des Colon ascendens mit Coecum und rechter Flexur und Colon transversum [Hemikolektomie rechts mit Transversumresektion] : Offen chirurgisch mit temporärem Blindverschluss beider Schenkel</t>
  </si>
  <si>
    <t>Resektion des Colon ascendens mit Coecum und rechter Flexur und Colon transversum [Hemikolektomie rechts mit Transversumresektion] : Laparoskopisch mit Enterostoma und Blindverschluss</t>
  </si>
  <si>
    <t>Resektion des Colon ascendens mit Coecum und rechter Flexur und Colon transversum [Hemikolektomie rechts mit Transversumresektion] : Laparoskopisch mit zwei Enterostomata</t>
  </si>
  <si>
    <t>Resektion des Colon ascendens mit Coecum und rechter Flexur und Colon transversum [Hemikolektomie rechts mit Transversumresektion] : Laparoskopisch mit temporärem Blindverschluss beider Schenkel</t>
  </si>
  <si>
    <t>Resektion des Colon ascendens mit Coecum und rechter Flexur und Colon transversum [Hemikolektomie rechts mit Transversumresektion] : Umsteigen laparoskopisch - offen chirurgisch mit Anastomose</t>
  </si>
  <si>
    <t>Resektion des Colon ascendens mit Coecum und rechter Flexur und Colon transversum [Hemikolektomie rechts mit Transversumresektion] : Umsteigen laparoskopisch - offen chirurgisch mit Enterostoma und Blindverschluss</t>
  </si>
  <si>
    <t>Resektion des Colon ascendens mit Coecum und rechter Flexur und Colon transversum [Hemikolektomie rechts mit Transversumresektion] : Umsteigen laparoskopisch - offen chirurgisch mit zwei Enterostomata</t>
  </si>
  <si>
    <t>Resektion des Colon ascendens mit Coecum und rechter Flexur und Colon transversum [Hemikolektomie rechts mit Transversumresektion] : Umsteigen laparoskopisch - offen chirurgisch mit Anastomosen-Anus praeter</t>
  </si>
  <si>
    <t>Resektion des Colon ascendens mit Coecum und rechter Flexur und Colon transversum [Hemikolektomie rechts mit Transversumresektion] : Umsteigen laparoskopisch - offen chirurgisch mit temporärem Blindverschluss beider Schenkel</t>
  </si>
  <si>
    <t>Resektion des Colon ascendens mit Coecum und rechter Flexur und Colon transversum [Hemikolektomie rechts mit Transversumresektion] : Sonstige</t>
  </si>
  <si>
    <t>5-455.a1</t>
  </si>
  <si>
    <t>5-455.a2</t>
  </si>
  <si>
    <t>5-455.a3</t>
  </si>
  <si>
    <t>5-455.a4</t>
  </si>
  <si>
    <t>5-455.a5</t>
  </si>
  <si>
    <t>5-455.a8</t>
  </si>
  <si>
    <t>5-455.a9</t>
  </si>
  <si>
    <t>5-455.aa</t>
  </si>
  <si>
    <t>5-455.ab</t>
  </si>
  <si>
    <t>5-455.ac</t>
  </si>
  <si>
    <t>5-455.ad</t>
  </si>
  <si>
    <t>5-455.ae</t>
  </si>
  <si>
    <t>5-455.af</t>
  </si>
  <si>
    <t>5-455.ag</t>
  </si>
  <si>
    <t>5-455.ax</t>
  </si>
  <si>
    <t>5-455.b1</t>
  </si>
  <si>
    <t>5-455.b2</t>
  </si>
  <si>
    <t>5-455.b3</t>
  </si>
  <si>
    <t>5-455.b4</t>
  </si>
  <si>
    <t>5-455.b5</t>
  </si>
  <si>
    <t>5-455.b8</t>
  </si>
  <si>
    <t>5-455.b9</t>
  </si>
  <si>
    <t>5-455.ba</t>
  </si>
  <si>
    <t>5-455.bb</t>
  </si>
  <si>
    <t>5-455.bc</t>
  </si>
  <si>
    <t>5-455.bd</t>
  </si>
  <si>
    <t>5-455.be</t>
  </si>
  <si>
    <t>5-455.bf</t>
  </si>
  <si>
    <t>5-455.bg</t>
  </si>
  <si>
    <t>5-455.bx</t>
  </si>
  <si>
    <t>5-455.c1</t>
  </si>
  <si>
    <t>5-455.c2</t>
  </si>
  <si>
    <t>5-455.c3</t>
  </si>
  <si>
    <t>5-455.c4</t>
  </si>
  <si>
    <t>5-455.c5</t>
  </si>
  <si>
    <t>5-455.c8</t>
  </si>
  <si>
    <t>5-455.c9</t>
  </si>
  <si>
    <t>5-455.ca</t>
  </si>
  <si>
    <t>5-455.cb</t>
  </si>
  <si>
    <t>5-455.cc</t>
  </si>
  <si>
    <t>5-455.cd</t>
  </si>
  <si>
    <t>5-455.ce</t>
  </si>
  <si>
    <t>5-455.cf</t>
  </si>
  <si>
    <t>5-455.cg</t>
  </si>
  <si>
    <t>5-455.cx</t>
  </si>
  <si>
    <t>5-455.d1</t>
  </si>
  <si>
    <t>5-455.d2</t>
  </si>
  <si>
    <t>5-455.d3</t>
  </si>
  <si>
    <t>5-455.d4</t>
  </si>
  <si>
    <t>5-455.d5</t>
  </si>
  <si>
    <t>5-455.d8</t>
  </si>
  <si>
    <t>5-455.d9</t>
  </si>
  <si>
    <t>5-455.da</t>
  </si>
  <si>
    <t>5-455.db</t>
  </si>
  <si>
    <t>5-455.dc</t>
  </si>
  <si>
    <t>5-455.dd</t>
  </si>
  <si>
    <t>5-455.de</t>
  </si>
  <si>
    <t>5-455.df</t>
  </si>
  <si>
    <t>5-455.dg</t>
  </si>
  <si>
    <t>5-455.dx</t>
  </si>
  <si>
    <t>Resektion des Colon descendens mit linker Flexur und Colon transversum [Hemikolektomie links mit Transversumresektion] : Offen chirurgisch mit Anastomose</t>
  </si>
  <si>
    <t>Resektion des Colon descendens mit linker Flexur und Colon transversum [Hemikolektomie links mit Transversumresektion] : Offen chirurgisch mit Enterostoma und Blindverschluss</t>
  </si>
  <si>
    <t>Resektion des Colon descendens mit linker Flexur und Colon transversum [Hemikolektomie links mit Transversumresektion] : Offen chirurgisch mit zwei Enterostomata</t>
  </si>
  <si>
    <t>Resektion des Colon descendens mit linker Flexur und Colon transversum [Hemikolektomie links mit Transversumresektion] : Offen chirurgisch mit Anastomosen-Anus praeter</t>
  </si>
  <si>
    <t>Resektion des Colon descendens mit linker Flexur und Colon transversum [Hemikolektomie links mit Transversumresektion] : Laparoskopisch mit Anastomose</t>
  </si>
  <si>
    <t>Resektion des Colon descendens mit linker Flexur und Colon transversum [Hemikolektomie links mit Transversumresektion] : Offen chirurgisch mit temporärem Blindverschluss beider Schenkel</t>
  </si>
  <si>
    <t>Resektion des Colon descendens mit linker Flexur und Colon transversum [Hemikolektomie links mit Transversumresektion] : Laparoskopisch mit Enterostoma und Blindverschluss</t>
  </si>
  <si>
    <t>Resektion des Colon descendens mit linker Flexur und Colon transversum [Hemikolektomie links mit Transversumresektion] : Laparoskopisch mit zwei Enterostomata</t>
  </si>
  <si>
    <t>Resektion des Colon descendens mit linker Flexur und Colon transversum [Hemikolektomie links mit Transversumresektion] : Laparoskopisch mit temporärem Blindverschluss beider Schenkel</t>
  </si>
  <si>
    <t>Resektion des Colon descendens mit linker Flexur und Colon transversum [Hemikolektomie links mit Transversumresektion] : Umsteigen laparoskopisch - offen chirurgisch mit Anastomose</t>
  </si>
  <si>
    <t>Resektion des Colon descendens mit linker Flexur und Colon transversum [Hemikolektomie links mit Transversumresektion] : Umsteigen laparoskopisch - offen chirurgisch mit Enterostoma und Blindverschluss</t>
  </si>
  <si>
    <t>Resektion des Colon descendens mit linker Flexur und Colon transversum [Hemikolektomie links mit Transversumresektion] : Umsteigen laparoskopisch - offen chirurgisch mit zwei Enterostomata</t>
  </si>
  <si>
    <t>Resektion des Colon descendens mit linker Flexur und Colon transversum [Hemikolektomie links mit Transversumresektion] : Umsteigen laparoskopisch - offen chirurgisch mit Anastomosen-Anus praeter</t>
  </si>
  <si>
    <t>Resektion des Colon descendens mit linker Flexur und Colon transversum [Hemikolektomie links mit Transversumresektion] : Umsteigen laparoskopisch - offen chirurgisch mit temporärem Blindverschluss beider Schenkel</t>
  </si>
  <si>
    <t>Resektion des Colon descendens mit linker Flexur und Colon transversum [Hemikolektomie links mit Transversumresektion] : Sonstige</t>
  </si>
  <si>
    <t>Resektion des Colon descendens und Colon sigmoideum : Offen chirurgisch mit Anastomose</t>
  </si>
  <si>
    <t>Resektion des Colon descendens und Colon sigmoideum : Offen chirurgisch mit Enterostoma und Blindverschluss</t>
  </si>
  <si>
    <t>Resektion des Colon descendens und Colon sigmoideum : Offen chirurgisch mit zwei Enterostomata</t>
  </si>
  <si>
    <t>Resektion des Colon descendens und Colon sigmoideum : Offen chirurgisch mit Anastomosen-Anus praeter</t>
  </si>
  <si>
    <t>Resektion des Colon descendens und Colon sigmoideum : Laparoskopisch mit Anastomose</t>
  </si>
  <si>
    <t>Resektion des Colon descendens und Colon sigmoideum : Offen chirurgisch mit temporärem Blindverschluss beider Schenkel</t>
  </si>
  <si>
    <t>Resektion des Colon descendens und Colon sigmoideum : Laparoskopisch mit Enterostoma und Blindverschluss</t>
  </si>
  <si>
    <t>Resektion des Colon descendens und Colon sigmoideum : Laparoskopisch mit zwei Enterostomata</t>
  </si>
  <si>
    <t>Resektion des Colon descendens und Colon sigmoideum : Laparoskopisch mit temporärem Blindverschluss beider Schenkel</t>
  </si>
  <si>
    <t>Resektion des Colon descendens und Colon sigmoideum : Umsteigen laparoskopisch - offen chirurgisch mit Anastomose</t>
  </si>
  <si>
    <t>Resektion des Colon descendens und Colon sigmoideum : Umsteigen laparoskopisch - offen chirurgisch mit Enterostoma und Blindverschluss</t>
  </si>
  <si>
    <t>Resektion des Colon descendens und Colon sigmoideum : Umsteigen laparoskopisch - offen chirurgisch mit zwei Enterostomata</t>
  </si>
  <si>
    <t>Resektion des Colon descendens und Colon sigmoideum : Umsteigen laparoskopisch - offen chirurgisch mit Anastomosen-Anus praeter</t>
  </si>
  <si>
    <t>Resektion des Colon descendens und Colon sigmoideum : Umsteigen laparoskopisch - offen chirurgisch mit temporärem Blindverschluss beider Schenkel</t>
  </si>
  <si>
    <t>Resektion des Colon descendens und Colon sigmoideum : Sonstige</t>
  </si>
  <si>
    <t>Resektion des Colon ascendens, transversum und descendens mit Coecum und rechter und linker Flexur [Hemikolektomie rechts und links mit Transversumresektion] : Offen chirurgisch mit Anastomose</t>
  </si>
  <si>
    <t>Resektion des Colon ascendens, transversum und descendens mit Coecum und rechter und linker Flexur [Hemikolektomie rechts und links mit Transversumresektion] : Offen chirurgisch mit Enterostoma und Blindverschluss</t>
  </si>
  <si>
    <t>Resektion des Colon ascendens, transversum und descendens mit Coecum und rechter und linker Flexur [Hemikolektomie rechts und links mit Transversumresektion] : Offen chirurgisch mit zwei Enterostomata</t>
  </si>
  <si>
    <t>Resektion des Colon ascendens, transversum und descendens mit Coecum und rechter und linker Flexur [Hemikolektomie rechts und links mit Transversumresektion] : Offen chirurgisch mit Anastomosen-Anus praeter</t>
  </si>
  <si>
    <t>Resektion des Colon ascendens, transversum und descendens mit Coecum und rechter und linker Flexur [Hemikolektomie rechts und links mit Transversumresektion] : Laparoskopisch mit Anastomose</t>
  </si>
  <si>
    <t>Resektion des Colon ascendens, transversum und descendens mit Coecum und rechter und linker Flexur [Hemikolektomie rechts und links mit Transversumresektion] : Offen chirurgisch mit temporärem Blindverschluss beider Schenkel</t>
  </si>
  <si>
    <t>Resektion des Colon ascendens, transversum und descendens mit Coecum und rechter und linker Flexur [Hemikolektomie rechts und links mit Transversumresektion] : Laparoskopisch mit Enterostoma und Blindverschluss</t>
  </si>
  <si>
    <t>Resektion des Colon ascendens, transversum und descendens mit Coecum und rechter und linker Flexur [Hemikolektomie rechts und links mit Transversumresektion] : Laparoskopisch mit zwei Enterostomata</t>
  </si>
  <si>
    <t>Resektion des Colon ascendens, transversum und descendens mit Coecum und rechter und linker Flexur [Hemikolektomie rechts und links mit Transversumresektion] : Laparoskopisch mit temporärem Blindverschluss beider Schenkel</t>
  </si>
  <si>
    <t>Resektion des Colon ascendens, transversum und descendens mit Coecum und rechter und linker Flexur [Hemikolektomie rechts und links mit Transversumresektion] : Umsteigen laparoskopisch - offen chirurgisch mit Anastomose</t>
  </si>
  <si>
    <t>Resektion des Colon ascendens, transversum und descendens mit Coecum und rechter und linker Flexur [Hemikolektomie rechts und links mit Transversumresektion] : Umsteigen laparoskopisch - offen chirurgisch mit Enterostoma und Blindverschluss</t>
  </si>
  <si>
    <t>Resektion des Colon ascendens, transversum und descendens mit Coecum und rechter und linker Flexur [Hemikolektomie rechts und links mit Transversumresektion] : Umsteigen laparoskopisch - offen chirurgisch mit zwei Enterostomata</t>
  </si>
  <si>
    <t>Resektion des Colon ascendens, transversum und descendens mit Coecum und rechter und linker Flexur [Hemikolektomie rechts und links mit Transversumresektion] : Umsteigen laparoskopisch - offen chirurgisch mit Anastomosen-Anus praeter</t>
  </si>
  <si>
    <t>Resektion des Colon ascendens, transversum und descendens mit Coecum und rechter und linker Flexur [Hemikolektomie rechts und links mit Transversumresektion] : Umsteigen laparoskopisch - offen chirurgisch mit temporärem Blindverschluss beider Schenkel</t>
  </si>
  <si>
    <t>Resektion des Colon ascendens, transversum und descendens mit Coecum und rechter und linker Flexur [Hemikolektomie rechts und links mit Transversumresektion] : Sonstige</t>
  </si>
  <si>
    <t>Resektion des Colon transversum, Colon descendens mit linker Flexur und Colon sigmoideum [Hemikolektomie links mit Transversumresektion und Sigmaresektion] : Offen chirurgisch mit Anastomose</t>
  </si>
  <si>
    <t>Resektion des Colon transversum, Colon descendens mit linker Flexur und Colon sigmoideum [Hemikolektomie links mit Transversumresektion und Sigmaresektion] : Offen chirurgisch mit zwei Enterostomata</t>
  </si>
  <si>
    <t>Resektion des Colon transversum, Colon descendens mit linker Flexur und Colon sigmoideum [Hemikolektomie links mit Transversumresektion und Sigmaresektion] : Offen chirurgisch mit Enterostoma und Blindverschluss</t>
  </si>
  <si>
    <t>Resektion des Colon transversum, Colon descendens mit linker Flexur und Colon sigmoideum [Hemikolektomie links mit Transversumresektion und Sigmaresektion] : Offen chirurgisch mit Anastomosen-Anus praeter</t>
  </si>
  <si>
    <t>Resektion des Colon transversum, Colon descendens mit linker Flexur und Colon sigmoideum [Hemikolektomie links mit Transversumresektion und Sigmaresektion] : Laparoskopisch mit Anastomose</t>
  </si>
  <si>
    <t>Resektion des Colon transversum, Colon descendens mit linker Flexur und Colon sigmoideum [Hemikolektomie links mit Transversumresektion und Sigmaresektion] : Offen chirurgisch mit temporärem Blindverschluss beider Schenkel</t>
  </si>
  <si>
    <t>Resektion des Colon transversum, Colon descendens mit linker Flexur und Colon sigmoideum [Hemikolektomie links mit Transversumresektion und Sigmaresektion] : Laparoskopisch mit Enterostoma und Blindverschluss</t>
  </si>
  <si>
    <t>Resektion des Colon transversum, Colon descendens mit linker Flexur und Colon sigmoideum [Hemikolektomie links mit Transversumresektion und Sigmaresektion] : Laparoskopisch mit zwei Enterostomata</t>
  </si>
  <si>
    <t>Resektion des Colon transversum, Colon descendens mit linker Flexur und Colon sigmoideum [Hemikolektomie links mit Transversumresektion und Sigmaresektion] : Laparoskopisch mit temporärem Blindverschluss beider Schenkel</t>
  </si>
  <si>
    <t>Resektion des Colon transversum, Colon descendens mit linker Flexur und Colon sigmoideum [Hemikolektomie links mit Transversumresektion und Sigmaresektion] : Umsteigen laparoskopisch - offen chirurgisch mit Anastomose</t>
  </si>
  <si>
    <t>Resektion des Colon transversum, Colon descendens mit linker Flexur und Colon sigmoideum [Hemikolektomie links mit Transversumresektion und Sigmaresektion] : Umsteigen laparoskopisch - offen chirurgisch mit Enterostoma und Blindverschluss</t>
  </si>
  <si>
    <t>Resektion des Colon transversum, Colon descendens mit linker Flexur und Colon sigmoideum [Hemikolektomie links mit Transversumresektion und Sigmaresektion] : Umsteigen laparoskopisch - offen chirurgisch mit zwei Enterostomata</t>
  </si>
  <si>
    <t>Resektion des Colon transversum, Colon descendens mit linker Flexur und Colon sigmoideum [Hemikolektomie links mit Transversumresektion und Sigmaresektion] : Umsteigen laparoskopisch - offen chirurgisch mit Anastomosen-Anus praeter</t>
  </si>
  <si>
    <t>Resektion des Colon transversum, Colon descendens mit linker Flexur und Colon sigmoideum [Hemikolektomie links mit Transversumresektion und Sigmaresektion] : Umsteigen laparoskopisch - offen chirurgisch mit temporärem Blindverschluss beider Schenkel</t>
  </si>
  <si>
    <t>Resektion des Colon transversum, Colon descendens mit linker Flexur und Colon sigmoideum [Hemikolektomie links mit Transversumresektion und Sigmaresektion] : Sonstige</t>
  </si>
  <si>
    <t>5-456.0</t>
  </si>
  <si>
    <t>5-455.x</t>
  </si>
  <si>
    <t>5-456.01</t>
  </si>
  <si>
    <t>5-456.02</t>
  </si>
  <si>
    <t>5-456.03</t>
  </si>
  <si>
    <t>5-456.04</t>
  </si>
  <si>
    <t>5-456.05</t>
  </si>
  <si>
    <t>5-456.06</t>
  </si>
  <si>
    <t>5-456.07</t>
  </si>
  <si>
    <t>5-456.08</t>
  </si>
  <si>
    <t>5-456.0x</t>
  </si>
  <si>
    <t>5-456.10</t>
  </si>
  <si>
    <t>5-456.11</t>
  </si>
  <si>
    <t>5-456.12</t>
  </si>
  <si>
    <t>5-456.13</t>
  </si>
  <si>
    <t>5-456.14</t>
  </si>
  <si>
    <t>5-456.15</t>
  </si>
  <si>
    <t>5-456.16</t>
  </si>
  <si>
    <t>5-456.17</t>
  </si>
  <si>
    <t>5-456.18</t>
  </si>
  <si>
    <t>5-456.1x</t>
  </si>
  <si>
    <t>5-456.20</t>
  </si>
  <si>
    <t>5-456.21</t>
  </si>
  <si>
    <t>5-456.22</t>
  </si>
  <si>
    <t>5-456.23</t>
  </si>
  <si>
    <t>5-456.24</t>
  </si>
  <si>
    <t>5-456.25</t>
  </si>
  <si>
    <t>5-456.26</t>
  </si>
  <si>
    <t>5-456.27</t>
  </si>
  <si>
    <t>5-456.28</t>
  </si>
  <si>
    <t>5-456.2x</t>
  </si>
  <si>
    <t>5-456.x</t>
  </si>
  <si>
    <t>Kolektomie : Offen chirurgisch mit Ileostoma</t>
  </si>
  <si>
    <t>Kolektomie : Offen chirurgisch mit ileorektaler Anastomose mit Reservoir (Pouch)</t>
  </si>
  <si>
    <t>Kolektomie : Offen chirurgisch mit ileorektaler Anastomose ohne Reservoir (Pouch)</t>
  </si>
  <si>
    <t>5-456.00</t>
  </si>
  <si>
    <t>Kolektomie : Offen chirurgisch mit ileoanaler Anastomose mit Reservoir (Pouch)</t>
  </si>
  <si>
    <t>Kolektomie : Offen chirurgisch mit ileoanaler Anastomose ohne Reservoir (Pouch)</t>
  </si>
  <si>
    <t>Kolektomie : Laparoskopisch mit Anastomose mit Reservoir (Pouch)</t>
  </si>
  <si>
    <t>Kolektomie : Laparoskopisch mit Anastomose ohne Reservoir (Pouch)</t>
  </si>
  <si>
    <t>Kolektomie : Laparoskopisch mit Ileostoma</t>
  </si>
  <si>
    <t>Kolektomie : Umsteigen laparoskopisch - offen chirurgisch</t>
  </si>
  <si>
    <t>Kolektomie : Sonstige</t>
  </si>
  <si>
    <t>Proktokolektomie : Offen chirurgisch mit Ileostoma</t>
  </si>
  <si>
    <t>Proktokolektomie : Offen chirurgisch mit ileorektaler Anastomose mit Reservoir (Pouch)</t>
  </si>
  <si>
    <t>Proktokolektomie : Offen chirurgisch mit ileorektaler Anastomose ohne Reservoir (Pouch)</t>
  </si>
  <si>
    <t>Proktokolektomie : Offen chirurgisch mit ileoanaler Anastomose mit Reservoir (Pouch)</t>
  </si>
  <si>
    <t>Proktokolektomie : Offen chirurgisch mit ileoanaler Anastomose ohne Reservoir (Pouch)</t>
  </si>
  <si>
    <t>Proktokolektomie : Laparoskopisch mit Anastomose mit Reservoir (Pouch)</t>
  </si>
  <si>
    <t>Proktokolektomie : Laparoskopisch mit Anastomose ohne Reservoir (Pouch)</t>
  </si>
  <si>
    <t>Proktokolektomie : Laparoskopisch mit Ileostoma</t>
  </si>
  <si>
    <t>Proktokolektomie : Umsteigen laparoskopisch - offen chirurgisch</t>
  </si>
  <si>
    <t>Proktokolektomie : Sonstige</t>
  </si>
  <si>
    <t>Kolektomie mit Proktomukosektomie : Offen chirurgisch mit Ileostoma</t>
  </si>
  <si>
    <t>Kolektomie mit Proktomukosektomie : Offen chirurgisch mit ileorektaler Anastomose mit Reservoir (Pouch)</t>
  </si>
  <si>
    <t>Kolektomie mit Proktomukosektomie : Offen chirurgisch mit ileorektaler Anastomose ohne Reservoir (Pouch)</t>
  </si>
  <si>
    <t>Kolektomie mit Proktomukosektomie : Offen chirurgisch mit ileoanaler Anastomose mit Reservoir (Pouch)</t>
  </si>
  <si>
    <t>Kolektomie mit Proktomukosektomie : Offen chirurgisch mit ileoanaler Anastomose ohne Reservoir (Pouch)</t>
  </si>
  <si>
    <t>Kolektomie mit Proktomukosektomie : Laparoskopisch mit Anastomose mit Reservoir (Pouch)</t>
  </si>
  <si>
    <t>Kolektomie mit Proktomukosektomie : Laparoskopisch mit Anastomose ohne Reservoir (Pouch)</t>
  </si>
  <si>
    <t>Kolektomie mit Proktomukosektomie : Laparoskopisch mit Ileostoma</t>
  </si>
  <si>
    <t>Kolektomie mit Proktomukosektomie : Umsteigen laparoskopisch - offen chirurgisch</t>
  </si>
  <si>
    <t>Kolektomie mit Proktomukosektomie : Sonstige</t>
  </si>
  <si>
    <t>5-484.0</t>
  </si>
  <si>
    <t>5-484.1</t>
  </si>
  <si>
    <t>5-484.2</t>
  </si>
  <si>
    <t>5-484.01</t>
  </si>
  <si>
    <t>5-484.02</t>
  </si>
  <si>
    <t>5-484.05</t>
  </si>
  <si>
    <t>5-484.06</t>
  </si>
  <si>
    <t>5-484.08</t>
  </si>
  <si>
    <t>5-484.09</t>
  </si>
  <si>
    <t>5-484.0x</t>
  </si>
  <si>
    <t>Posteriore Manschettenresektion [Rectotomia posterior]</t>
  </si>
  <si>
    <t>5-484.11</t>
  </si>
  <si>
    <t>5-484.12</t>
  </si>
  <si>
    <t>5-484.15</t>
  </si>
  <si>
    <t>5-484.16</t>
  </si>
  <si>
    <t>5-484.18</t>
  </si>
  <si>
    <t>5-484.19</t>
  </si>
  <si>
    <t>5-484.1x</t>
  </si>
  <si>
    <t>Tubuläre Resektion unter Belassen des Paraproktiums</t>
  </si>
  <si>
    <t>5-484.21</t>
  </si>
  <si>
    <t>5-484.22</t>
  </si>
  <si>
    <t>5-484.25</t>
  </si>
  <si>
    <t>5-484.26</t>
  </si>
  <si>
    <t>5-484.27</t>
  </si>
  <si>
    <t>5-484.28</t>
  </si>
  <si>
    <t>5-484.29</t>
  </si>
  <si>
    <t>5-484.2x</t>
  </si>
  <si>
    <t>5-484.3x</t>
  </si>
  <si>
    <t>5-484.5x</t>
  </si>
  <si>
    <t>Tiefe anteriore Resektion : Sonstige</t>
  </si>
  <si>
    <t>5-484.6x</t>
  </si>
  <si>
    <t>Tiefe anteriore Resektion mit peranaler Anastomose : Sonstige</t>
  </si>
  <si>
    <t>Sonstige : Sonstige</t>
  </si>
  <si>
    <t>Sonstige : Umsteigen laparoskopisch - offen chirurgisch mit Enterostoma und Blindverschluss</t>
  </si>
  <si>
    <t>Sonstige : Umsteigen laparoskopisch - offen chirurgisch mit Anastomose</t>
  </si>
  <si>
    <t>Sonstige : Laparoskopisch mit Enterostoma und Blindverschluss</t>
  </si>
  <si>
    <t>Sonstige : Laparoskopisch mit Anastomose</t>
  </si>
  <si>
    <t>Sonstige : Offen chirurgisch mit Enterostoma und Blindverschluss</t>
  </si>
  <si>
    <t>Sonstige : Offen chirurgisch mit Anastomose</t>
  </si>
  <si>
    <t>Anteriore Resektion : Sonstige</t>
  </si>
  <si>
    <t>Anteriore Manschettenresektion</t>
  </si>
  <si>
    <t>Anteriore Manschettenresektion : Offen chirurgisch mit Anastomose</t>
  </si>
  <si>
    <t>Anteriore Manschettenresektion : Offen chirurgisch mit Enterostoma und Blindverschluss</t>
  </si>
  <si>
    <t>Anteriore Manschettenresektion : Laparoskopisch mit Anastomose</t>
  </si>
  <si>
    <t>Anteriore Manschettenresektion : Laparoskopisch mit Enterostoma und Blindverschluss</t>
  </si>
  <si>
    <t>Anteriore Manschettenresektion : Umsteigen laparoskopisch - offen chirurgisch mit Anastomose</t>
  </si>
  <si>
    <t>Anteriore Manschettenresektion : Umsteigen laparoskopisch - offen chirurgisch mit Enterostoma und Blindverschluss</t>
  </si>
  <si>
    <t>Anteriore Manschettenresektion : Sonstige</t>
  </si>
  <si>
    <t>Posteriore Manschettenresektion [Rectotomia posterior] : Offen chirurgisch mit Anastomose</t>
  </si>
  <si>
    <t>Posteriore Manschettenresektion [Rectotomia posterior] : Offen chirurgisch mit Enterostoma und Blindverschluss</t>
  </si>
  <si>
    <t>Posteriore Manschettenresektion [Rectotomia posterior] : Laparoskopisch mit Anastomose</t>
  </si>
  <si>
    <t>Posteriore Manschettenresektion [Rectotomia posterior] : Laparoskopisch mit Enterostoma und Blindverschluss</t>
  </si>
  <si>
    <t>Posteriore Manschettenresektion [Rectotomia posterior] : Umsteigen laparoskopisch - offen chirurgisch mit Anastomose</t>
  </si>
  <si>
    <t>Posteriore Manschettenresektion [Rectotomia posterior] : Umsteigen laparoskopisch - offen chirurgisch mit Enterostoma und Blindverschluss</t>
  </si>
  <si>
    <t>Posteriore Manschettenresektion [Rectotomia posterior] : Sonstige</t>
  </si>
  <si>
    <t>Tubuläre Resektion unter Belassen des Paraproktiums : Offen chirurgisch mit Anastomose</t>
  </si>
  <si>
    <t>Tubuläre Resektion unter Belassen des Paraproktiums : Offen chirurgisch mit Enterostoma und Blindverschluss</t>
  </si>
  <si>
    <t>Tubuläre Resektion unter Belassen des Paraproktiums : Laparoskopisch mit Anastomose</t>
  </si>
  <si>
    <t>Tubuläre Resektion unter Belassen des Paraproktiums : Laparoskopisch mit Enterostoma und Blindverschluss</t>
  </si>
  <si>
    <t>Tubuläre Resektion unter Belassen des Paraproktiums : Peranal</t>
  </si>
  <si>
    <t>Tubuläre Resektion unter Belassen des Paraproktiums : Umsteigen laparoskopisch - offen chirurgisch mit Anastomose</t>
  </si>
  <si>
    <t>Tubuläre Resektion unter Belassen des Paraproktiums : Umsteigen laparoskopisch - offen chirurgisch mit Enterostoma und Blindverschluss</t>
  </si>
  <si>
    <t>Tubuläre Resektion unter Belassen des Paraproktiums : Sonstige</t>
  </si>
  <si>
    <t>5-484.x1</t>
  </si>
  <si>
    <t>5-484.x2</t>
  </si>
  <si>
    <t>5-484.x5</t>
  </si>
  <si>
    <t>5-484.x6</t>
  </si>
  <si>
    <t>5-484.x8</t>
  </si>
  <si>
    <t>5-484.x9</t>
  </si>
  <si>
    <t>5-484.xx</t>
  </si>
  <si>
    <t>5-484.y</t>
  </si>
  <si>
    <t>5-485.0x</t>
  </si>
  <si>
    <t>5-485.2x</t>
  </si>
  <si>
    <t>5-485.x</t>
  </si>
  <si>
    <t>5-485.y</t>
  </si>
  <si>
    <t xml:space="preserve">5-987.00 </t>
  </si>
  <si>
    <t>5-987.01</t>
  </si>
  <si>
    <t>Einarmig</t>
  </si>
  <si>
    <t>Mehrarmig</t>
  </si>
  <si>
    <t>5-987.1</t>
  </si>
  <si>
    <t>Roboterarm</t>
  </si>
  <si>
    <t>5-987.2</t>
  </si>
  <si>
    <t>5-987.3</t>
  </si>
  <si>
    <t>5-987.x</t>
  </si>
  <si>
    <t>Miniaturroboter</t>
  </si>
  <si>
    <t>Einfacher OP-Roboter, einarmig</t>
  </si>
  <si>
    <t>5-482.00</t>
  </si>
  <si>
    <t>5-482.01</t>
  </si>
  <si>
    <t>5-482.02</t>
  </si>
  <si>
    <t>5-482.0x</t>
  </si>
  <si>
    <t>5-482.0</t>
  </si>
  <si>
    <t>Schlingenresektion : Peranal</t>
  </si>
  <si>
    <t>Schlingenresektion : Endoskopisch</t>
  </si>
  <si>
    <t>Schlingenresektion : Endoskopisch-mikrochirurgisch</t>
  </si>
  <si>
    <t>Schlingenresektion : Sonstige</t>
  </si>
  <si>
    <t>5-482.10</t>
  </si>
  <si>
    <t>5-482.11</t>
  </si>
  <si>
    <t>5-482.12</t>
  </si>
  <si>
    <t>5-482.1x</t>
  </si>
  <si>
    <t>Submukosale Exzision : Peranal</t>
  </si>
  <si>
    <t>Submukosale Exzision : Endoskopisch</t>
  </si>
  <si>
    <t>Submukosale Exzision : Endoskopisch-mikrochirurgisch</t>
  </si>
  <si>
    <t>Submukosale Exzision : Sonstige</t>
  </si>
  <si>
    <t>5-482.30</t>
  </si>
  <si>
    <t>5-482.31</t>
  </si>
  <si>
    <t>5-482.32</t>
  </si>
  <si>
    <t>5-482.3x</t>
  </si>
  <si>
    <t>5-482.40</t>
  </si>
  <si>
    <t>5-482.41</t>
  </si>
  <si>
    <t>5-482.42</t>
  </si>
  <si>
    <t>5-482.4x</t>
  </si>
  <si>
    <t xml:space="preserve">5-482.50 </t>
  </si>
  <si>
    <t>5-482.51</t>
  </si>
  <si>
    <t>5-482.52</t>
  </si>
  <si>
    <t>5-482.5x</t>
  </si>
  <si>
    <t>5-482.60</t>
  </si>
  <si>
    <t>5-482.61</t>
  </si>
  <si>
    <t>5-482.62</t>
  </si>
  <si>
    <t>5-482.6x</t>
  </si>
  <si>
    <t>5-482.70</t>
  </si>
  <si>
    <t>5-482.71</t>
  </si>
  <si>
    <t>5-482.72</t>
  </si>
  <si>
    <t>5-482.7x</t>
  </si>
  <si>
    <t>Elektrokoagulation : Peranal</t>
  </si>
  <si>
    <t>Elektrokoagulation : Endoskopisch</t>
  </si>
  <si>
    <t>Elektrokoagulation : Endoskopisch-mikrochirurgisch</t>
  </si>
  <si>
    <t>Elektrokoagulation : Sonstige</t>
  </si>
  <si>
    <t>Laserkoagulation : Peranal</t>
  </si>
  <si>
    <t>Laserkoagulation : Endoskopisch</t>
  </si>
  <si>
    <t>Laserkoagulation : Endoskopisch-mikrochirurgisch</t>
  </si>
  <si>
    <t>Laserkoagulation : Sonstige</t>
  </si>
  <si>
    <t>Thermokoagulation : Peranal</t>
  </si>
  <si>
    <t>Thermokoagulation : Endoskopisch</t>
  </si>
  <si>
    <t>Thermokoagulation : Endoskopisch-mikrochirurgisch</t>
  </si>
  <si>
    <t>Thermokoagulation : Sonstige</t>
  </si>
  <si>
    <t>Kryokoagulation : Peranal</t>
  </si>
  <si>
    <t>Kryokoagulation : Endoskopisch</t>
  </si>
  <si>
    <t>Kryokoagulation : Endoskopisch-mikrochirurgisch</t>
  </si>
  <si>
    <t>Kryokoagulation : Sonstige</t>
  </si>
  <si>
    <t>Photodynamische Therapie : Peranal</t>
  </si>
  <si>
    <t>Photodynamische Therapie : Endoskopisch</t>
  </si>
  <si>
    <t>Photodynamische Therapie : Endoskopisch-mikrochirurgisch</t>
  </si>
  <si>
    <t>Photodynamische Therapie : Sonstige</t>
  </si>
  <si>
    <t>5-482.b0</t>
  </si>
  <si>
    <t>5-482.b1</t>
  </si>
  <si>
    <t>5-482.c0</t>
  </si>
  <si>
    <t>5-482.c1</t>
  </si>
  <si>
    <t>5-482.c2</t>
  </si>
  <si>
    <t>5-482.cx</t>
  </si>
  <si>
    <t>Radiofrequenzablation : Peranal</t>
  </si>
  <si>
    <t>Radiofrequenzablation : Endoskopisch</t>
  </si>
  <si>
    <t>Radiofrequenzablation : Endoskopisch-mikrochirurgisch</t>
  </si>
  <si>
    <t>Radiofrequenzablation : Sonstige</t>
  </si>
  <si>
    <t>5-482.d0</t>
  </si>
  <si>
    <t>5-482.d1</t>
  </si>
  <si>
    <t>5-482.d2</t>
  </si>
  <si>
    <t>5-482.dx</t>
  </si>
  <si>
    <t xml:space="preserve">5-482.e0 </t>
  </si>
  <si>
    <t>5-482.e1</t>
  </si>
  <si>
    <t>5-482.e2</t>
  </si>
  <si>
    <t>5-482.ex</t>
  </si>
  <si>
    <t>5-482.x0</t>
  </si>
  <si>
    <t>5-482.x1</t>
  </si>
  <si>
    <t>5-482.x2</t>
  </si>
  <si>
    <t>5-482.xx</t>
  </si>
  <si>
    <t>Mikrowellenablation : Peranal</t>
  </si>
  <si>
    <t>Mikrowellenablation : Endoskopisch</t>
  </si>
  <si>
    <t>Mikrowellenablation : Endoskopisch-mikrochirurgisch</t>
  </si>
  <si>
    <t>Mikrowellenablation : Sonstige</t>
  </si>
  <si>
    <t>Irreversible Elektroporation : Peranal</t>
  </si>
  <si>
    <t>Irreversible Elektroporation : Endoskopisch</t>
  </si>
  <si>
    <t>Irreversible Elektroporation : Endoskopisch-mikrochirurgisch</t>
  </si>
  <si>
    <t>Irreversible Elektroporation : Sonstige</t>
  </si>
  <si>
    <t>Sonstige : Peranal</t>
  </si>
  <si>
    <t>Sonstige : Endoskopisch</t>
  </si>
  <si>
    <t>Sonstige : Endoskopisch-mikrochirurgisch</t>
  </si>
  <si>
    <t>5-455.x1</t>
  </si>
  <si>
    <t>5-455.x2</t>
  </si>
  <si>
    <t>5-455.x3</t>
  </si>
  <si>
    <t>5-455.x4</t>
  </si>
  <si>
    <t>5-455.x5</t>
  </si>
  <si>
    <t>5-455.x8</t>
  </si>
  <si>
    <t>5-455.x9</t>
  </si>
  <si>
    <t>5-455.xa</t>
  </si>
  <si>
    <t>5-455.xb</t>
  </si>
  <si>
    <t>5-455.xc</t>
  </si>
  <si>
    <t>5-455.xd</t>
  </si>
  <si>
    <t>5-455.xe</t>
  </si>
  <si>
    <t>5-455.xf</t>
  </si>
  <si>
    <t>5-455.xg</t>
  </si>
  <si>
    <t>5-455.xx</t>
  </si>
  <si>
    <t>5-455.y</t>
  </si>
  <si>
    <t>Sonstige : Offen chirurgisch mit zwei Enterostomata</t>
  </si>
  <si>
    <t>Sonstige : Offen chirurgisch mit Anastomosen-Anus praeter</t>
  </si>
  <si>
    <t>Sonstige : Offen chirurgisch mit temporärem Blindverschluss beider Schenkel</t>
  </si>
  <si>
    <t>Sonstige : Laparoskopisch mit zwei Enterostomata</t>
  </si>
  <si>
    <t>Sonstige: Laparoskopisch mit temporärem Blindverschluss beider Schenkel</t>
  </si>
  <si>
    <t>Sonstige : Umsteigen laparoskopisch - offen chirurgisch mit zwei Enterostomata</t>
  </si>
  <si>
    <t>Sonstige : Umsteigen laparoskopisch - offen chirurgisch mit Anastomosen-Anus praeter</t>
  </si>
  <si>
    <t>Sonstige : Umsteigen laparoskopisch - offen chirurgisch mit temporärem Blindverschluss beider Schenkel</t>
  </si>
  <si>
    <t>5-456.x0</t>
  </si>
  <si>
    <t>5-456.x1</t>
  </si>
  <si>
    <t>5-456.x2</t>
  </si>
  <si>
    <t>5-456.x3</t>
  </si>
  <si>
    <t>5-456.x4</t>
  </si>
  <si>
    <t>5-456.x5</t>
  </si>
  <si>
    <t>5-456.x6</t>
  </si>
  <si>
    <t>5-456.x7</t>
  </si>
  <si>
    <t>5-456.x8</t>
  </si>
  <si>
    <t>5-456.xx</t>
  </si>
  <si>
    <t>5-456.y</t>
  </si>
  <si>
    <t>Sonstige : Offen chirurgisch mit Ileostoma</t>
  </si>
  <si>
    <t>Sonstige : Offen chirurgisch mit ileorektaler Anastomose mit Reservoir (Pouch)</t>
  </si>
  <si>
    <t>Sonstige : Offen chirurgisch mit ileorektaler Anastomose ohne Reservoir (Pouch)</t>
  </si>
  <si>
    <t>Sonstige : Offen chirurgisch mit ileoanaler Anastomose mit Reservoir (Pouch)</t>
  </si>
  <si>
    <t>Sonstige : Offen chirurgisch mit ileoanaler Anastomose ohne Reservoir (Pouch)</t>
  </si>
  <si>
    <t>Sonstige : Laparoskopisch mit Anastomose mit Reservoir (Pouch)</t>
  </si>
  <si>
    <t>Sonstige : Laparoskopisch mit Anastomose ohne Reservoir (Pouch)</t>
  </si>
  <si>
    <t>Sonstige : Laparoskopisch mit Ileostoma</t>
  </si>
  <si>
    <t>Sonstige : Umsteigen laparoskopisch - offen chirurgisch</t>
  </si>
  <si>
    <t>5-452</t>
  </si>
  <si>
    <t>5-452.0</t>
  </si>
  <si>
    <t>5-452.1</t>
  </si>
  <si>
    <t>5-452.3</t>
  </si>
  <si>
    <t>5-452.30</t>
  </si>
  <si>
    <t>5-452.31</t>
  </si>
  <si>
    <t>5-452.32</t>
  </si>
  <si>
    <t>5-452.33</t>
  </si>
  <si>
    <t>5-452.34</t>
  </si>
  <si>
    <t>5-452.3x</t>
  </si>
  <si>
    <t>5-452.4</t>
  </si>
  <si>
    <t>5-452.40</t>
  </si>
  <si>
    <t>5-452.41</t>
  </si>
  <si>
    <t>5-452.42</t>
  </si>
  <si>
    <t>5-452.43</t>
  </si>
  <si>
    <t>5-452.44</t>
  </si>
  <si>
    <t>5-452.4x</t>
  </si>
  <si>
    <t>5-452.6</t>
  </si>
  <si>
    <t>5-452.60</t>
  </si>
  <si>
    <t>5-452.61</t>
  </si>
  <si>
    <t>5-452.62</t>
  </si>
  <si>
    <t>5-452.63</t>
  </si>
  <si>
    <t>5-452.64</t>
  </si>
  <si>
    <t>5-452.65</t>
  </si>
  <si>
    <t>5-452.6x</t>
  </si>
  <si>
    <t>5-452.7</t>
  </si>
  <si>
    <t>5-452.70</t>
  </si>
  <si>
    <t>5-452.71</t>
  </si>
  <si>
    <t>5-452.72</t>
  </si>
  <si>
    <t>5-452.73</t>
  </si>
  <si>
    <t>5-452.74</t>
  </si>
  <si>
    <t>5-452.7x</t>
  </si>
  <si>
    <t>5-452.8</t>
  </si>
  <si>
    <t>5-452.80</t>
  </si>
  <si>
    <t>5-452.81</t>
  </si>
  <si>
    <t>5-452.82</t>
  </si>
  <si>
    <t>5-452.83</t>
  </si>
  <si>
    <t>5-452.84</t>
  </si>
  <si>
    <t>5-452.8x</t>
  </si>
  <si>
    <t>5-452.9</t>
  </si>
  <si>
    <t>5-452.90</t>
  </si>
  <si>
    <t>5-452.91</t>
  </si>
  <si>
    <t>5-452.92</t>
  </si>
  <si>
    <t>5-452.93</t>
  </si>
  <si>
    <t>5-452.94</t>
  </si>
  <si>
    <t>5-452.9x</t>
  </si>
  <si>
    <t>5-452.b</t>
  </si>
  <si>
    <t>5-452.b0</t>
  </si>
  <si>
    <t>5-452.b1</t>
  </si>
  <si>
    <t>5-452.b2</t>
  </si>
  <si>
    <t>5-452.b3</t>
  </si>
  <si>
    <t>5-452.b4</t>
  </si>
  <si>
    <t>5-452.b5</t>
  </si>
  <si>
    <t>5-452.bx</t>
  </si>
  <si>
    <t>5-452.c</t>
  </si>
  <si>
    <t>5-452.c0</t>
  </si>
  <si>
    <t>5-452.c1</t>
  </si>
  <si>
    <t>5-452.c2</t>
  </si>
  <si>
    <t>5-452.c3</t>
  </si>
  <si>
    <t>5-452.c4</t>
  </si>
  <si>
    <t>5-452.cx</t>
  </si>
  <si>
    <t>5-452.x</t>
  </si>
  <si>
    <t>5-452.x0</t>
  </si>
  <si>
    <t>5-452.x1</t>
  </si>
  <si>
    <t>5-452.x2</t>
  </si>
  <si>
    <t>5-452.x3</t>
  </si>
  <si>
    <t>5-452.x4</t>
  </si>
  <si>
    <t>5-452.xx</t>
  </si>
  <si>
    <t>5-452.y</t>
  </si>
  <si>
    <t>Exzision, offen chirurgisch</t>
  </si>
  <si>
    <t>Exzision, laparoskopisch</t>
  </si>
  <si>
    <t>Destruktion, offen chirurgisch</t>
  </si>
  <si>
    <t>Destruktion, offen chirurgisch : Elektrokoagulation</t>
  </si>
  <si>
    <t>Destruktion, offen chirurgisch : Laserkoagulation</t>
  </si>
  <si>
    <t>Destruktion, offen chirurgisch : Thermokoagulation</t>
  </si>
  <si>
    <t>Destruktion, offen chirurgisch : Kryokoagulation</t>
  </si>
  <si>
    <t>Destruktion, offen chirurgisch : Photodynamische Therapie</t>
  </si>
  <si>
    <t>Destruktion, offen chirurgisch : Sonstige</t>
  </si>
  <si>
    <t>Destruktion, laparoskopisch</t>
  </si>
  <si>
    <t>Exzision, endoskopisch, einfach (Push-Technik)</t>
  </si>
  <si>
    <t>Destruktion, laparoskopisch : Elektrokoagulation</t>
  </si>
  <si>
    <t>Destruktion, laparoskopisch : Laserkoagulation</t>
  </si>
  <si>
    <t>Destruktion, laparoskopisch : Thermokoagulation</t>
  </si>
  <si>
    <t>Destruktion, laparoskopisch : Kryokoagulation</t>
  </si>
  <si>
    <t>Destruktion, laparoskopisch : Photodynamische Therapie</t>
  </si>
  <si>
    <t>Destruktion, laparoskopisch : Sonstige</t>
  </si>
  <si>
    <t>Exzision ohne weitere Maßnahmen</t>
  </si>
  <si>
    <t>Polypektomie von 1-2 Polypen mit Schlinge</t>
  </si>
  <si>
    <t>Polypektomie von mehr als 2 Polypen mit Schlinge</t>
  </si>
  <si>
    <t>Endoskopische Mukosaresektion</t>
  </si>
  <si>
    <t>Endoskopische submukosale Dissektion [ESD]</t>
  </si>
  <si>
    <t>Endoskopische Vollwandexzision [EFTR]</t>
  </si>
  <si>
    <t>Exzision, endoskopisch, Push-and-pull-back-Technik</t>
  </si>
  <si>
    <t>Destruktion, endoskopisch, einfach (Push-Technik)</t>
  </si>
  <si>
    <t>Destruktion, endoskopisch, einfach (Push-Technik) : Elektrokoagulation</t>
  </si>
  <si>
    <t>Destruktion, endoskopisch, einfach (Push-Technik) : Laserkoagulation</t>
  </si>
  <si>
    <t>Destruktion, endoskopisch, einfach (Push-Technik) : Thermokoagulation</t>
  </si>
  <si>
    <t>Destruktion, endoskopisch, einfach (Push-Technik) : Kryokoagulation</t>
  </si>
  <si>
    <t>Destruktion, endoskopisch, einfach (Push-Technik) : Photodynamische Therapie</t>
  </si>
  <si>
    <t>Destruktion, endoskopisch, einfach (Push-Technik) : Sonstige</t>
  </si>
  <si>
    <t>Destruktion, endoskopisch, Push-and-pull-back-Technik</t>
  </si>
  <si>
    <t>Destruktion, endoskopisch, Push-and-pull-back-Technik : Elektrokoagulation</t>
  </si>
  <si>
    <t>Destruktion, endoskopisch, Push-and-pull-back-Technik : Laserkoagulation</t>
  </si>
  <si>
    <t>Destruktion, endoskopisch, Push-and-pull-back-Technik : Thermokoagulation</t>
  </si>
  <si>
    <t>Destruktion, endoskopisch, Push-and-pull-back-Technik : Kryokoagulation</t>
  </si>
  <si>
    <t>Destruktion, endoskopisch, Push-and-pull-back-Technik : Photodynamische Therapie</t>
  </si>
  <si>
    <t>Destruktion, endoskopisch, Push-and-pull-back-Technik : Sonstige</t>
  </si>
  <si>
    <t>Exzision, endoskopisch, motorisierte Spiral-Endoskopie</t>
  </si>
  <si>
    <t>Destruktion, endoskopisch, motorisierte Spiral-Endoskopie</t>
  </si>
  <si>
    <t>Destruktion, endoskopisch, motorisierte Spiral-Endoskopie : Elektrokoagulation</t>
  </si>
  <si>
    <t>Destruktion, endoskopisch, motorisierte Spiral-Endoskopie : Laserkoagulation</t>
  </si>
  <si>
    <t>Destruktion, endoskopisch, motorisierte Spiral-Endoskopie : Thermokoagulation</t>
  </si>
  <si>
    <t>Destruktion, endoskopisch, motorisierte Spiral-Endoskopie : Kryokoagulation</t>
  </si>
  <si>
    <t>Destruktion, endoskopisch, motorisierte Spiral-Endoskopie : Photodynamische Therapie</t>
  </si>
  <si>
    <t>Destruktion, endoskopisch, motorisierte Spiral-Endoskopie : Sonstige</t>
  </si>
  <si>
    <t>Sonstige : Elektrokoagulation</t>
  </si>
  <si>
    <t>Sonstige : Laserkoagulation</t>
  </si>
  <si>
    <t>Sonstige : Thermokoagulation</t>
  </si>
  <si>
    <t>Sonstige : Kryokoagulation</t>
  </si>
  <si>
    <t>Sonstige : Photodynamische Therapie</t>
  </si>
  <si>
    <t>Peranale lokale Exzision und Destruktion von erkranktem Gewebe des Rektums</t>
  </si>
  <si>
    <t>5-482.h</t>
  </si>
  <si>
    <t xml:space="preserve">5-482.h0 </t>
  </si>
  <si>
    <t>5-482.h1</t>
  </si>
  <si>
    <t>5-482.h2</t>
  </si>
  <si>
    <t>5-482.hx</t>
  </si>
  <si>
    <t>Elektrochemotherapie</t>
  </si>
  <si>
    <t>Elektrochemotherapie : Peranal</t>
  </si>
  <si>
    <t>Elektrochemotherapie : Endoskopisch</t>
  </si>
  <si>
    <t>Elektrochemotherapie : Endoskopisch-mikrochirurgisch</t>
  </si>
  <si>
    <t>Elektrochemotherapie : Sonstige</t>
  </si>
  <si>
    <t>5-482.1</t>
  </si>
  <si>
    <t>Positiv (P)
Negativ (N)
Unbekannt (U)</t>
  </si>
  <si>
    <t>5-455.7</t>
  </si>
  <si>
    <t>Sigmaresektion</t>
  </si>
  <si>
    <t>5-455.71</t>
  </si>
  <si>
    <t>5-455.72</t>
  </si>
  <si>
    <t>5-455.73</t>
  </si>
  <si>
    <t>5-455.74</t>
  </si>
  <si>
    <t>5-455.75</t>
  </si>
  <si>
    <t>5-455.78</t>
  </si>
  <si>
    <t>5-455.79</t>
  </si>
  <si>
    <t>5-455.7a</t>
  </si>
  <si>
    <t>5-455.7b</t>
  </si>
  <si>
    <t>5-455.7c</t>
  </si>
  <si>
    <t>5-455.7d</t>
  </si>
  <si>
    <t>5-455.7e</t>
  </si>
  <si>
    <t>5-455.7f</t>
  </si>
  <si>
    <t>5-455.7g</t>
  </si>
  <si>
    <t>5-455.7x</t>
  </si>
  <si>
    <t>Sigmaresektion : Offen chirurgisch mit Anastomose</t>
  </si>
  <si>
    <t>Sigmaresektion : Offen chirurgisch mit Enterostoma und Blindverschluss</t>
  </si>
  <si>
    <t>Sigmaresektion : Offen chirurgisch mit zwei Enterostomata</t>
  </si>
  <si>
    <t>Sigmaresektion : Offen chirurgisch mit Anastomosen-Anus praeter</t>
  </si>
  <si>
    <t>Sigmaresektion : Laparoskopisch mit Anastomose</t>
  </si>
  <si>
    <t>Sigmaresektion : Offen chirurgisch mit temporärem Blindverschluss beider Schenkel</t>
  </si>
  <si>
    <t>Sigmaresektion : Laparoskopisch mit Enterostoma und Blindverschluss</t>
  </si>
  <si>
    <t>Sigmaresektion : Laparoskopisch mit zwei Enterostomata</t>
  </si>
  <si>
    <t>Sigmaresektion : Laparoskopisch mit temporärem Blindverschluss beider Schenkel</t>
  </si>
  <si>
    <t>Sigmaresektion : Umsteigen laparoskopisch - offen chirurgisch mit Anastomose</t>
  </si>
  <si>
    <t>Sigmaresektion : Umsteigen laparoskopisch - offen chirurgisch mit Enterostoma und Blindverschluss</t>
  </si>
  <si>
    <t>Sigmaresektion : Umsteigen laparoskopisch - offen chirurgisch mit zwei Enterostomata</t>
  </si>
  <si>
    <t>Sigmaresektion : Umsteigen laparoskopisch - offen chirurgisch mit Anastomosen-Anus praeter</t>
  </si>
  <si>
    <t>Sigmaresektion : Umsteigen laparoskopisch - offen chirurgisch mit temporärem Blindverschluss beider Schenkel</t>
  </si>
  <si>
    <t>Sigmaresektion : Sonstige</t>
  </si>
  <si>
    <t>Hintere ( Enddarm und oft Uterus/Eierstöcke)</t>
  </si>
  <si>
    <t>Totale (alle Organe also inkl. Enddarm)</t>
  </si>
  <si>
    <t>5-576.81</t>
  </si>
  <si>
    <t>5-576.82</t>
  </si>
  <si>
    <t>5-576.8x</t>
  </si>
  <si>
    <t>5-576.80</t>
  </si>
  <si>
    <t>Eviszeration des kleinen Beckens beim Mann : Offen chirurgisch</t>
  </si>
  <si>
    <t>Eviszeration des kleinen Beckens beim Mann : Laparoskopisch</t>
  </si>
  <si>
    <t>Eviszeration des kleinen Beckens beim Mann : Umsteigen laparoskopisch - offen chirurgisch</t>
  </si>
  <si>
    <t>Eviszeration des kleinen Beckens beim Mann : Sonstige</t>
  </si>
  <si>
    <t>Becherzellkarzinoid</t>
  </si>
  <si>
    <t>Undifferenziertes Karzinom o.n.A.</t>
  </si>
  <si>
    <t>Adenokarzinom mit neuroendokriner Differenzierung</t>
  </si>
  <si>
    <t>Adenosquamöses Karzinom</t>
  </si>
  <si>
    <t>Medulläres Karzinom o.n.A.</t>
  </si>
  <si>
    <t>Siegelringzellkarzinom</t>
  </si>
  <si>
    <t>Schleimbildendes Adenokarzinom</t>
  </si>
  <si>
    <t>Villöses Adenokarzinom</t>
  </si>
  <si>
    <t>Adenokarzinom in multiplen adenomatösen Polypen</t>
  </si>
  <si>
    <t>Adenokarzinom in adenomatösem Polypen</t>
  </si>
  <si>
    <t>Muzinöses Adenokarzinom</t>
  </si>
  <si>
    <t>Adenokarzinom in tubulovillösem Adenom</t>
  </si>
  <si>
    <t>Adenokarzinom in villösem Adenom</t>
  </si>
  <si>
    <t>Solides Karzinom o.n.A.</t>
  </si>
  <si>
    <t>Adenokarzinom in familiärer adenomatöser Polypose</t>
  </si>
  <si>
    <t>Kribriformes Karzinom o.n.A.</t>
  </si>
  <si>
    <t>Tubuläres Adenokarzinom</t>
  </si>
  <si>
    <t>Serrated adenocarinoma</t>
  </si>
  <si>
    <t>Mikropapilläres Karzinom o.n.A.</t>
  </si>
  <si>
    <t>Adenokarzinom o.n.A.</t>
  </si>
  <si>
    <t>Adenokarzinom-Metastase o.n.A.</t>
  </si>
  <si>
    <t>Kombiniertes kleinzelliges Karzinom</t>
  </si>
  <si>
    <t>Gemischtes adeno-neuroendokrines Karzinom (MANEC)</t>
  </si>
  <si>
    <t>Primärfall "operativ"</t>
  </si>
  <si>
    <t>Zusätzlich zu den OPS Codes Primärfall "operativ" übermittelbar</t>
  </si>
  <si>
    <t>Primärfall "Transanale Vollwandexzision (TVE)"</t>
  </si>
  <si>
    <t>Eviszeration des kleinen Beckens beim Mann</t>
  </si>
  <si>
    <t>Endständig (E)
Doppelläufig (D)</t>
  </si>
  <si>
    <t>D34</t>
  </si>
  <si>
    <t>D35</t>
  </si>
  <si>
    <t>D36</t>
  </si>
  <si>
    <t>D37</t>
  </si>
  <si>
    <t>D38</t>
  </si>
  <si>
    <t>D39</t>
  </si>
  <si>
    <t>Empfehlung Therapie - Therapieabweichung auf Wunsch des Patienten</t>
  </si>
  <si>
    <t>Abweichung zur Therapieempfehlung der Tumorkonferenz auf Grund Patientenwunsch.</t>
  </si>
  <si>
    <t>Datum Rückverlagerung Stomaanlage</t>
  </si>
  <si>
    <r>
      <t xml:space="preserve">Angabe, ob und mit welcher Intention eine Stomaanlage innerhalb der OP durchgeführt wurde (protektiv und definitiv).
</t>
    </r>
    <r>
      <rPr>
        <i/>
        <sz val="8"/>
        <rFont val="Arial"/>
        <family val="2"/>
      </rPr>
      <t>(vgl. Kennzahl 21)</t>
    </r>
  </si>
  <si>
    <t>19.2 Tumorkonferenz/Therapieempfehlung Therapieabweichung auf Wunsch des Patienten
J = ja
N = nein
U = unbekannt</t>
  </si>
  <si>
    <t>Angabe, wann die Stomaanlage zurückverlegt wurde.</t>
  </si>
  <si>
    <t>&lt;Abweichung_Patientenwunsch&gt;</t>
  </si>
  <si>
    <t>E04</t>
  </si>
  <si>
    <t>G19</t>
  </si>
  <si>
    <t>&lt;Rueckverlagerung_Stoma&gt;</t>
  </si>
  <si>
    <t>&lt;Anzeichnung_Stomaposition&gt;</t>
  </si>
  <si>
    <t>&lt;Familienanamnese_Ergebnis&gt;</t>
  </si>
  <si>
    <t>&lt;Familienanamnese_ausgefüllt&gt;</t>
  </si>
  <si>
    <t>&lt;Empfehlung_Genetische_Beratung&gt;</t>
  </si>
  <si>
    <t>&lt;Rektum_Lokalisation&gt;</t>
  </si>
  <si>
    <t>&lt;Rektum_Abstand_Anokutanlinie&gt;</t>
  </si>
  <si>
    <t>&lt;MRT_Mesorektale_Faszie&gt;</t>
  </si>
  <si>
    <t>&lt;Mesorektale_Faszie&gt;</t>
  </si>
  <si>
    <t>&lt;Abstand_Aboraler_Resektionsrand&gt;</t>
  </si>
  <si>
    <t>&lt;Abstand_Oraler_Resektionsrand&gt;</t>
  </si>
  <si>
    <t>&lt;Abstand_Circ_Resektionsebene&gt;</t>
  </si>
  <si>
    <t>&lt;Rektum_Qualitaet_TME&gt;</t>
  </si>
  <si>
    <t>&lt;Bestimmung_MMR_Proteine&gt;</t>
  </si>
  <si>
    <t>&lt;Ergebnis_MMR_Proteine&gt;</t>
  </si>
  <si>
    <t>&lt;Datum_Intervention_Anatostomoseninsuffizienz&gt;</t>
  </si>
  <si>
    <t>&lt;OP_mit_Stoma&gt;</t>
  </si>
  <si>
    <t>Ja, protektive Stomaanlage (P)
Ja, definitive Stomaanlage (D)
Nein (N)
Unbekannt (U)</t>
  </si>
  <si>
    <t>8.3 TNM y-Symbol
y = Klassifikation erfolgte während oder nach initialer multimodaler Therapie
(leer) = „native“ Klassifikation</t>
  </si>
  <si>
    <t>I (I)
II (II)
III (III)
IIIa (IIIa)
IIIb (IIIb)
IV (IV)
IVa (IVa)
IVb (IVb)
V (V)
0 (keine Komplikation, Standardwert) (0)</t>
  </si>
  <si>
    <t>Gesamtbeurteilung des Tumorstatus direkt nach Therapieabschluss (nach definitiver Strahlen- und/oder Systemtherapie; kein operativer Fall). Für operative Fälle kann dieses Feld leer übermittelt und stattdessen der Residualstatus in Feld D38 übersendet werden.</t>
  </si>
  <si>
    <r>
      <t xml:space="preserve">Für die Zertifizierung relevante Histologie-Codes
</t>
    </r>
    <r>
      <rPr>
        <sz val="9"/>
        <color theme="6" tint="-0.249977111117893"/>
        <rFont val="Arial"/>
        <family val="2"/>
      </rPr>
      <t>(Histology codes relevant for certification)</t>
    </r>
  </si>
  <si>
    <r>
      <rPr>
        <b/>
        <u/>
        <sz val="9"/>
        <color theme="10"/>
        <rFont val="Arial"/>
        <family val="2"/>
      </rPr>
      <t>Histologie-Codes</t>
    </r>
    <r>
      <rPr>
        <u/>
        <sz val="9"/>
        <color theme="10"/>
        <rFont val="Arial"/>
        <family val="2"/>
      </rPr>
      <t xml:space="preserve">
</t>
    </r>
    <r>
      <rPr>
        <sz val="9"/>
        <color theme="2" tint="-0.499984740745262"/>
        <rFont val="Arial"/>
        <family val="2"/>
      </rPr>
      <t>(Histology codes)</t>
    </r>
  </si>
  <si>
    <t xml:space="preserve">Inhaltsverzeichnis </t>
  </si>
  <si>
    <t xml:space="preserve">Datenfeldspezifikation Zert </t>
  </si>
  <si>
    <t xml:space="preserve">Tabelle Histologie-Codes </t>
  </si>
  <si>
    <t>Tabelle OPS-Codes</t>
  </si>
  <si>
    <t>operativ</t>
  </si>
  <si>
    <t>Zusatz</t>
  </si>
  <si>
    <t>endoskopisch</t>
  </si>
  <si>
    <t>TVE</t>
  </si>
  <si>
    <r>
      <t xml:space="preserve">2) </t>
    </r>
    <r>
      <rPr>
        <sz val="8"/>
        <color theme="1"/>
        <rFont val="Arial"/>
        <family val="2"/>
      </rPr>
      <t xml:space="preserve"> Als Zählzeitpunkt von E-Fällen gilt das OP-Datum der ersten chronologischen OP mit mind. 1 Code mit "Endoskopisch" in Spalte B im Tabellenblatt "OPS-Codes"</t>
    </r>
  </si>
  <si>
    <r>
      <t xml:space="preserve">1) </t>
    </r>
    <r>
      <rPr>
        <sz val="8"/>
        <color theme="1"/>
        <rFont val="Arial"/>
        <family val="2"/>
      </rPr>
      <t xml:space="preserve"> Als Zählzeitpunkt von ONV- und ONN-Fällen gilt das OP-Datum der ersten chronologischen OP mit mind. 1 Code mit "Operativ" oder "TVE" in Spalte B im Tabellenblatt "OPS-Codes"</t>
    </r>
  </si>
  <si>
    <r>
      <t xml:space="preserve">Zählzeitpunkt = Diagnosedatum
</t>
    </r>
    <r>
      <rPr>
        <sz val="8"/>
        <color theme="2" tint="-0.499984740745262"/>
        <rFont val="Arial"/>
        <family val="2"/>
      </rPr>
      <t>(Counting date = date of diagnosis)</t>
    </r>
  </si>
  <si>
    <t>Historie Watch&amp;Wait</t>
  </si>
  <si>
    <t>Zäkum (XA6J68) 
Appendix (2B81)
Colon ascendens (XA3AL5)
Flexura coli dextra (XA95L3)
Colon transversum (2B90.2)
Flexura coli sinistra (XA1PY9)
Colon descendens (XA2G13)
Colon sigmoideum (2B90.3)
Kolon, nicht näher bezeichnet (2B90.Z)
Rektum (XA4KU2)</t>
  </si>
  <si>
    <t>Zäkum (C18.0) 
Appendix (C18.1)
Colon ascendens (C18.2)
Flexura coli dextra  (C18.3)
Colon transversum (C18.4)
Flexura coli sinistra (C18.5)
Colon descendens (C18.6)
Colon sigmoideum (C18.7)
Kolon, mehrere Teilbereiche überlappend (C18.8)
Kolon, nicht näher bezeichnet (C18.9)
Rektum (C20)</t>
  </si>
  <si>
    <t>Watch and Wait (WA)</t>
  </si>
  <si>
    <r>
      <t>Mind. 1 Code mit "Operativ" oder "TVE" in Spalte B im Tabellenblatt "OPS-Codes"
(</t>
    </r>
    <r>
      <rPr>
        <sz val="8"/>
        <color theme="0" tint="-0.499984740745262"/>
        <rFont val="Arial"/>
        <family val="2"/>
      </rPr>
      <t>At least 1 code with "Surgical" or "TFE" in column B of spreadsheet "OPS-Codes</t>
    </r>
    <r>
      <rPr>
        <sz val="8"/>
        <rFont val="Arial"/>
        <family val="2"/>
      </rPr>
      <t>")</t>
    </r>
  </si>
  <si>
    <t>Rektum (XA4KU2)</t>
  </si>
  <si>
    <t>Rektum (C20)</t>
  </si>
  <si>
    <r>
      <rPr>
        <b/>
        <sz val="8"/>
        <rFont val="Arial"/>
        <family val="2"/>
      </rPr>
      <t>Mindestens eine der folgenden Ausprägungen:</t>
    </r>
    <r>
      <rPr>
        <sz val="8"/>
        <rFont val="Arial"/>
        <family val="2"/>
      </rPr>
      <t xml:space="preserve">
(At least one of the following values:)
Primärtumor/Lokalrezidiv (PL)
</t>
    </r>
  </si>
  <si>
    <r>
      <rPr>
        <b/>
        <sz val="8"/>
        <rFont val="Arial"/>
        <family val="2"/>
      </rPr>
      <t>Mind. 1 S</t>
    </r>
    <r>
      <rPr>
        <b/>
        <sz val="8"/>
        <color indexed="8"/>
        <rFont val="Arial"/>
        <family val="2"/>
      </rPr>
      <t xml:space="preserve">ystemtherapie-Gruppe:
</t>
    </r>
    <r>
      <rPr>
        <sz val="8"/>
        <color theme="2" tint="-0.499984740745262"/>
        <rFont val="Arial"/>
        <family val="2"/>
      </rPr>
      <t>(At least 1 systemic therapy group:)</t>
    </r>
  </si>
  <si>
    <r>
      <t>Kein Code mit "Operativ",  "TVE" oder "Endoskopisch" in Spalte B im Tabellenblatt "OPS-Codes"
(</t>
    </r>
    <r>
      <rPr>
        <sz val="8"/>
        <color theme="0" tint="-0.499984740745262"/>
        <rFont val="Arial"/>
        <family val="2"/>
      </rPr>
      <t>No code with "Surgical", "TFE" or "Endoscopic" in column B of spreadsheet "OPS-Codes</t>
    </r>
    <r>
      <rPr>
        <sz val="8"/>
        <rFont val="Arial"/>
        <family val="2"/>
      </rPr>
      <t>")</t>
    </r>
  </si>
  <si>
    <r>
      <rPr>
        <sz val="8"/>
        <rFont val="Arial"/>
        <family val="2"/>
      </rPr>
      <t>Ein Code aus Tabellenblatt "Histologie-Codes"</t>
    </r>
    <r>
      <rPr>
        <strike/>
        <sz val="8"/>
        <rFont val="Arial"/>
        <family val="2"/>
      </rPr>
      <t xml:space="preserve">
</t>
    </r>
    <r>
      <rPr>
        <sz val="8"/>
        <color theme="2" tint="-0.499984740745262"/>
        <rFont val="Arial"/>
        <family val="2"/>
      </rPr>
      <t>(One code from spreadsheet "Histologie-Codes")</t>
    </r>
  </si>
  <si>
    <t>NX (NX)
N0 (N0)
NX (NX)
N0 (N0)
N1 (N1)
N2 (N2)
N3 (N3)</t>
  </si>
  <si>
    <r>
      <t xml:space="preserve">Watch and Wait-Primärfall (WW)
</t>
    </r>
    <r>
      <rPr>
        <sz val="11"/>
        <color theme="2" tint="-0.499984740745262"/>
        <rFont val="Arial"/>
        <family val="2"/>
      </rPr>
      <t>Watch and Wait primary case (WW)</t>
    </r>
  </si>
  <si>
    <r>
      <t>Kein Code mit "Operativ" oder "TVE" in Spalte B im Tabellenblatt "OPS-Codes"
(</t>
    </r>
    <r>
      <rPr>
        <sz val="8"/>
        <color theme="0" tint="-0.499984740745262"/>
        <rFont val="Arial"/>
        <family val="2"/>
      </rPr>
      <t>No code with "Surgical" or "TFE" in column B of spreadsheet "OPS-Codes</t>
    </r>
    <r>
      <rPr>
        <sz val="8"/>
        <rFont val="Arial"/>
        <family val="2"/>
      </rPr>
      <t>")</t>
    </r>
  </si>
  <si>
    <r>
      <t xml:space="preserve">Alle Operation-Gruppen:
</t>
    </r>
    <r>
      <rPr>
        <sz val="8"/>
        <color theme="2" tint="-0.499984740745262"/>
        <rFont val="Arial"/>
        <family val="2"/>
      </rPr>
      <t>(All surgery groups:)</t>
    </r>
  </si>
  <si>
    <r>
      <t>Mind. 1 Code mit "Endoskopisch" in Spalte B im Tabellenblatt "OPS-Codes"
(</t>
    </r>
    <r>
      <rPr>
        <sz val="8"/>
        <color theme="0" tint="-0.499984740745262"/>
        <rFont val="Arial"/>
        <family val="2"/>
      </rPr>
      <t>At least 1 code with "Endoscopic" in column B of spreadsheet "OPS-Codes</t>
    </r>
    <r>
      <rPr>
        <sz val="8"/>
        <rFont val="Arial"/>
        <family val="2"/>
      </rPr>
      <t>")</t>
    </r>
  </si>
  <si>
    <r>
      <t xml:space="preserve">Zählzeitpunkt = OP-Datum </t>
    </r>
    <r>
      <rPr>
        <b/>
        <vertAlign val="superscript"/>
        <sz val="8"/>
        <rFont val="Arial"/>
        <family val="2"/>
      </rPr>
      <t>2</t>
    </r>
    <r>
      <rPr>
        <vertAlign val="superscript"/>
        <sz val="8"/>
        <rFont val="Arial"/>
        <family val="2"/>
      </rPr>
      <t>)</t>
    </r>
    <r>
      <rPr>
        <b/>
        <sz val="8"/>
        <rFont val="Arial"/>
        <family val="2"/>
      </rPr>
      <t xml:space="preserve">
</t>
    </r>
    <r>
      <rPr>
        <sz val="8"/>
        <color theme="2" tint="-0.499984740745262"/>
        <rFont val="Arial"/>
        <family val="2"/>
      </rPr>
      <t xml:space="preserve">(Counting date = date of surgery </t>
    </r>
    <r>
      <rPr>
        <vertAlign val="superscript"/>
        <sz val="8"/>
        <color theme="2" tint="-0.499984740745262"/>
        <rFont val="Arial"/>
        <family val="2"/>
      </rPr>
      <t>2)</t>
    </r>
    <r>
      <rPr>
        <sz val="8"/>
        <color theme="2" tint="-0.499984740745262"/>
        <rFont val="Arial"/>
        <family val="2"/>
      </rPr>
      <t>)</t>
    </r>
  </si>
  <si>
    <r>
      <t xml:space="preserve">Endoskopischer Primärfall (E)
</t>
    </r>
    <r>
      <rPr>
        <sz val="11"/>
        <color theme="2" tint="-0.499984740745262"/>
        <rFont val="Arial"/>
        <family val="2"/>
      </rPr>
      <t>Endoscopic primary case (E)</t>
    </r>
  </si>
  <si>
    <r>
      <t xml:space="preserve">Ohne Bezug zu einer operativen Therapie (O)
Adjuvant (A)
Intraoperativ (I)
Additiv (Z)
Sonstiges (S)
</t>
    </r>
    <r>
      <rPr>
        <i/>
        <sz val="8"/>
        <rFont val="Arial"/>
        <family val="2"/>
      </rPr>
      <t>leer (empty)</t>
    </r>
  </si>
  <si>
    <r>
      <t xml:space="preserve">Alle Strahlentherapie-Gruppen:
</t>
    </r>
    <r>
      <rPr>
        <sz val="8"/>
        <color theme="2" tint="-0.499984740745262"/>
        <rFont val="Arial"/>
        <family val="2"/>
      </rPr>
      <t>(All radiotherapy groups:)</t>
    </r>
  </si>
  <si>
    <r>
      <t xml:space="preserve">Zählzeitpunkt = OP-Datum </t>
    </r>
    <r>
      <rPr>
        <vertAlign val="superscript"/>
        <sz val="8"/>
        <rFont val="Arial"/>
        <family val="2"/>
      </rPr>
      <t>1)</t>
    </r>
    <r>
      <rPr>
        <b/>
        <sz val="8"/>
        <rFont val="Arial"/>
        <family val="2"/>
      </rPr>
      <t xml:space="preserve">
</t>
    </r>
    <r>
      <rPr>
        <sz val="8"/>
        <color theme="2" tint="-0.499984740745262"/>
        <rFont val="Arial"/>
        <family val="2"/>
      </rPr>
      <t xml:space="preserve">(Counting date = date of surgery </t>
    </r>
    <r>
      <rPr>
        <vertAlign val="superscript"/>
        <sz val="8"/>
        <color theme="2" tint="-0.499984740745262"/>
        <rFont val="Arial"/>
        <family val="2"/>
      </rPr>
      <t>1)</t>
    </r>
    <r>
      <rPr>
        <sz val="8"/>
        <color theme="2" tint="-0.499984740745262"/>
        <rFont val="Arial"/>
        <family val="2"/>
      </rPr>
      <t>)</t>
    </r>
  </si>
  <si>
    <r>
      <t xml:space="preserve">Operierter, nicht neoadjuvant vorbehandelter Primärfall (ONN)
</t>
    </r>
    <r>
      <rPr>
        <sz val="11"/>
        <color theme="2" tint="-0.499984740745262"/>
        <rFont val="Arial"/>
        <family val="2"/>
      </rPr>
      <t>Operated primary case without neoadjuvant therapy (ONN)</t>
    </r>
  </si>
  <si>
    <r>
      <t xml:space="preserve">Mind. 1 Systemtherapie-Gruppe:
</t>
    </r>
    <r>
      <rPr>
        <sz val="8"/>
        <color theme="2" tint="-0.499984740745262"/>
        <rFont val="Arial"/>
        <family val="2"/>
      </rPr>
      <t>(All systemic therapy groups:)</t>
    </r>
  </si>
  <si>
    <r>
      <t xml:space="preserve">Operierter, neoadjuvant vorbehandelter Primärfall (ONV)
</t>
    </r>
    <r>
      <rPr>
        <sz val="11"/>
        <color theme="2" tint="-0.499984740745262"/>
        <rFont val="Arial"/>
        <family val="2"/>
      </rPr>
      <t>Operated primary case with neoadjuvant therapy (ONV)</t>
    </r>
  </si>
  <si>
    <r>
      <t xml:space="preserve">Nicht operierter Primärfall (NO)
</t>
    </r>
    <r>
      <rPr>
        <sz val="11"/>
        <color theme="2" tint="-0.499984740745262"/>
        <rFont val="Arial"/>
        <family val="2"/>
      </rPr>
      <t>Non-operated primary case (NO)</t>
    </r>
  </si>
  <si>
    <r>
      <rPr>
        <sz val="8"/>
        <rFont val="Aptos Narrow"/>
        <family val="2"/>
      </rPr>
      <t>≠</t>
    </r>
    <r>
      <rPr>
        <sz val="8"/>
        <rFont val="Arial"/>
        <family val="2"/>
      </rPr>
      <t xml:space="preserve"> Watch and Wait (WA)</t>
    </r>
  </si>
  <si>
    <r>
      <t xml:space="preserve">Gesamtbetrachtung Modul Zertifizierung </t>
    </r>
    <r>
      <rPr>
        <sz val="9"/>
        <color theme="2" tint="-0.499984740745262"/>
        <rFont val="Arial"/>
        <family val="2"/>
      </rPr>
      <t>(General overview module certification)</t>
    </r>
  </si>
  <si>
    <r>
      <t xml:space="preserve">Nicht zuzuordnen
</t>
    </r>
    <r>
      <rPr>
        <sz val="8"/>
        <color theme="0" tint="-0.499984740745262"/>
        <rFont val="Arial"/>
        <family val="2"/>
      </rPr>
      <t>(not assignable)</t>
    </r>
  </si>
  <si>
    <r>
      <t xml:space="preserve">Gesamt
</t>
    </r>
    <r>
      <rPr>
        <sz val="8"/>
        <color theme="0" tint="-0.499984740745262"/>
        <rFont val="Arial"/>
        <family val="2"/>
      </rPr>
      <t>(Total)</t>
    </r>
  </si>
  <si>
    <r>
      <t xml:space="preserve">Falldatensätze gesamt
</t>
    </r>
    <r>
      <rPr>
        <sz val="8"/>
        <color theme="2" tint="-0.499984740745262"/>
        <rFont val="Arial"/>
        <family val="2"/>
      </rPr>
      <t>(Cases total)</t>
    </r>
  </si>
  <si>
    <r>
      <t xml:space="preserve">Falldatensätze ohne Relevanz
</t>
    </r>
    <r>
      <rPr>
        <sz val="8"/>
        <color theme="2" tint="-0.499984740745262"/>
        <rFont val="Arial"/>
        <family val="2"/>
      </rPr>
      <t>(Cases without relevance)</t>
    </r>
  </si>
  <si>
    <r>
      <t xml:space="preserve">Falldatensätze nicht verwertbar
</t>
    </r>
    <r>
      <rPr>
        <sz val="8"/>
        <color theme="2" tint="-0.499984740745262"/>
        <rFont val="Arial"/>
        <family val="2"/>
      </rPr>
      <t>(Cases not usable)</t>
    </r>
  </si>
  <si>
    <r>
      <t xml:space="preserve">Falldatensätze verwertbar
</t>
    </r>
    <r>
      <rPr>
        <sz val="8"/>
        <color theme="2" tint="-0.499984740745262"/>
        <rFont val="Arial"/>
        <family val="2"/>
      </rPr>
      <t>(Case data - usable)</t>
    </r>
  </si>
  <si>
    <r>
      <t xml:space="preserve">   davon ohne Defizit
</t>
    </r>
    <r>
      <rPr>
        <b/>
        <sz val="8"/>
        <color theme="2" tint="-0.499984740745262"/>
        <rFont val="Arial"/>
        <family val="2"/>
      </rPr>
      <t xml:space="preserve">   </t>
    </r>
    <r>
      <rPr>
        <sz val="8"/>
        <color theme="2" tint="-0.499984740745262"/>
        <rFont val="Arial"/>
        <family val="2"/>
      </rPr>
      <t>(without deficit)</t>
    </r>
  </si>
  <si>
    <r>
      <t>Anzahl Defizite</t>
    </r>
    <r>
      <rPr>
        <b/>
        <vertAlign val="superscript"/>
        <sz val="8"/>
        <rFont val="Arial"/>
        <family val="2"/>
      </rPr>
      <t>1)</t>
    </r>
    <r>
      <rPr>
        <b/>
        <sz val="8"/>
        <rFont val="Arial"/>
        <family val="2"/>
      </rPr>
      <t xml:space="preserve">
</t>
    </r>
    <r>
      <rPr>
        <sz val="8"/>
        <color theme="2" tint="-0.499984740745262"/>
        <rFont val="Arial"/>
        <family val="2"/>
      </rPr>
      <t>(Number of deficits)</t>
    </r>
  </si>
  <si>
    <r>
      <t>Anzahl Hinweise</t>
    </r>
    <r>
      <rPr>
        <b/>
        <vertAlign val="superscript"/>
        <sz val="8"/>
        <rFont val="Arial"/>
        <family val="2"/>
      </rPr>
      <t>1)</t>
    </r>
    <r>
      <rPr>
        <b/>
        <sz val="8"/>
        <rFont val="Arial"/>
        <family val="2"/>
      </rPr>
      <t xml:space="preserve">
</t>
    </r>
    <r>
      <rPr>
        <sz val="8"/>
        <color theme="2" tint="-0.499984740745262"/>
        <rFont val="Arial"/>
        <family val="2"/>
      </rPr>
      <t>(Number of notes)</t>
    </r>
  </si>
  <si>
    <r>
      <rPr>
        <vertAlign val="superscript"/>
        <sz val="8"/>
        <color theme="1"/>
        <rFont val="Arial"/>
        <family val="2"/>
      </rPr>
      <t xml:space="preserve">1) </t>
    </r>
    <r>
      <rPr>
        <sz val="8"/>
        <color rgb="FF000000"/>
        <rFont val="Arial"/>
        <family val="2"/>
      </rPr>
      <t xml:space="preserve">Mehrfachnennung pro Fall </t>
    </r>
    <r>
      <rPr>
        <sz val="8"/>
        <color theme="2" tint="-0.499984740745262"/>
        <rFont val="Arial"/>
        <family val="2"/>
      </rPr>
      <t>(Multiple occurrences per case)</t>
    </r>
  </si>
  <si>
    <r>
      <t xml:space="preserve">Berechnung Tabelle Gesamtbetrachtung </t>
    </r>
    <r>
      <rPr>
        <sz val="11"/>
        <color theme="6" tint="-0.249977111117893"/>
        <rFont val="Arial"/>
        <family val="2"/>
      </rPr>
      <t>(Calculation Table general overview)</t>
    </r>
  </si>
  <si>
    <r>
      <t xml:space="preserve">Die Tabelle Gesamtbetrachtung ist filterabhängig. Die gewählten Kriterien im Filter sind zusätzliche Bedingungen, die erfüllt sein müssen.
</t>
    </r>
    <r>
      <rPr>
        <sz val="8"/>
        <color theme="6" tint="-0.249977111117893"/>
        <rFont val="Arial"/>
        <family val="2"/>
      </rPr>
      <t>(The table general overview is filter-dependent. The selected criteria in the filter are additional conditions that must be fulfilled.)</t>
    </r>
  </si>
  <si>
    <r>
      <t xml:space="preserve">Spalte
</t>
    </r>
    <r>
      <rPr>
        <sz val="8"/>
        <color theme="6" tint="0.39997558519241921"/>
        <rFont val="Arial"/>
        <family val="2"/>
      </rPr>
      <t>(Column)</t>
    </r>
  </si>
  <si>
    <r>
      <t xml:space="preserve">Zuordnung zum Jahr (Spalte C-J)
</t>
    </r>
    <r>
      <rPr>
        <sz val="8"/>
        <color theme="6" tint="0.39997558519241921"/>
        <rFont val="Arial"/>
        <family val="2"/>
      </rPr>
      <t>(Assignment to year (Col. C-J))</t>
    </r>
  </si>
  <si>
    <r>
      <t xml:space="preserve">Für NO-, WW-, R und F-Fälle
</t>
    </r>
    <r>
      <rPr>
        <sz val="8"/>
        <color theme="0" tint="-0.499984740745262"/>
        <rFont val="Arial"/>
        <family val="2"/>
      </rPr>
      <t>(for NO-, WW-, R- and F cases)</t>
    </r>
  </si>
  <si>
    <r>
      <t xml:space="preserve">FALLS:
</t>
    </r>
    <r>
      <rPr>
        <sz val="8"/>
        <color theme="6" tint="-0.249977111117893"/>
        <rFont val="Arial"/>
        <family val="2"/>
      </rPr>
      <t>(IF)</t>
    </r>
  </si>
  <si>
    <r>
      <t xml:space="preserve">DANN Zuordnung zur Spalte des Diagnosejahres.
</t>
    </r>
    <r>
      <rPr>
        <sz val="8"/>
        <color theme="2" tint="-0.499984740745262"/>
        <rFont val="Arial"/>
        <family val="2"/>
      </rPr>
      <t>('THEN assignment to the column of the diagnosis year.)</t>
    </r>
  </si>
  <si>
    <r>
      <t xml:space="preserve">Für ONN-, ONV-, E- und RWW-Fälle
</t>
    </r>
    <r>
      <rPr>
        <sz val="8"/>
        <color theme="0" tint="-0.499984740745262"/>
        <rFont val="Arial"/>
        <family val="2"/>
      </rPr>
      <t>(for NO, ONN, ONV, F, and R cases)</t>
    </r>
  </si>
  <si>
    <r>
      <t xml:space="preserve">FALLS:
</t>
    </r>
    <r>
      <rPr>
        <sz val="8"/>
        <color theme="0" tint="-0.499984740745262"/>
        <rFont val="Arial"/>
        <family val="2"/>
      </rPr>
      <t>(IF)</t>
    </r>
  </si>
  <si>
    <r>
      <t xml:space="preserve">Operation-Gruppe mit chronologisch 1. "Datum Operation":
</t>
    </r>
    <r>
      <rPr>
        <sz val="8"/>
        <color theme="0" tint="-0.499984740745262"/>
        <rFont val="Arial"/>
        <family val="2"/>
      </rPr>
      <t>(Surgery group with chronologically 1. "Date of surgery":)</t>
    </r>
  </si>
  <si>
    <r>
      <t xml:space="preserve">Mind. 1 Code mit "Operativ", "TVE" oder "Endoskopisch" in Spalte B im Tabellenblatt "OPS-Codes"
</t>
    </r>
    <r>
      <rPr>
        <sz val="8"/>
        <color theme="2" tint="-0.499984740745262"/>
        <rFont val="Arial"/>
        <family val="2"/>
      </rPr>
      <t>(At least 1 code with "Surgical", "TFE" or "Endoscopic" in column B of spreadsheet "OPS-Codes")</t>
    </r>
  </si>
  <si>
    <r>
      <t xml:space="preserve">DANN Zuordnung zur Spalte des Jahres der Operation
</t>
    </r>
    <r>
      <rPr>
        <sz val="8"/>
        <color theme="0" tint="-0.499984740745262"/>
        <rFont val="Arial"/>
        <family val="2"/>
      </rPr>
      <t>(THEN assignment to the column of the surgery)</t>
    </r>
  </si>
  <si>
    <r>
      <t xml:space="preserve">SONST Zuordnung zur Spalte "nicht zuzuordnen".
</t>
    </r>
    <r>
      <rPr>
        <sz val="8"/>
        <color theme="2" tint="-0.499984740745262"/>
        <rFont val="Arial"/>
        <family val="2"/>
      </rPr>
      <t>('ELSE assignment to the column "not assignable".)</t>
    </r>
  </si>
  <si>
    <r>
      <t xml:space="preserve">Gesamt
</t>
    </r>
    <r>
      <rPr>
        <sz val="8"/>
        <color theme="6" tint="0.39997558519241921"/>
        <rFont val="Arial"/>
        <family val="2"/>
      </rPr>
      <t>(Total)</t>
    </r>
  </si>
  <si>
    <r>
      <t xml:space="preserve">- Summe der Spalten C-J -
</t>
    </r>
    <r>
      <rPr>
        <sz val="8"/>
        <color theme="2" tint="-0.499984740745262"/>
        <rFont val="Arial"/>
        <family val="2"/>
      </rPr>
      <t>(Sum of columns C-J)</t>
    </r>
  </si>
  <si>
    <r>
      <t xml:space="preserve">Zeile
</t>
    </r>
    <r>
      <rPr>
        <sz val="8"/>
        <color theme="6" tint="0.39997558519241921"/>
        <rFont val="Arial"/>
        <family val="2"/>
      </rPr>
      <t>(Row)</t>
    </r>
  </si>
  <si>
    <r>
      <t xml:space="preserve">Mögliche Ausprägung(en)
</t>
    </r>
    <r>
      <rPr>
        <sz val="8"/>
        <color theme="6" tint="0.39997558519241921"/>
        <rFont val="Arial"/>
        <family val="2"/>
      </rPr>
      <t>(Possible value(s</t>
    </r>
    <r>
      <rPr>
        <b/>
        <sz val="8"/>
        <color theme="6" tint="0.39997558519241921"/>
        <rFont val="Arial"/>
        <family val="2"/>
      </rPr>
      <t>))</t>
    </r>
  </si>
  <si>
    <r>
      <t xml:space="preserve">Falldatensätze gesamt
</t>
    </r>
    <r>
      <rPr>
        <sz val="8"/>
        <color theme="6" tint="0.39997558519241921"/>
        <rFont val="Arial"/>
        <family val="2"/>
      </rPr>
      <t>(Cases total)</t>
    </r>
  </si>
  <si>
    <r>
      <t xml:space="preserve">- Gesamtzahl der Fälle gemäß Filter -
</t>
    </r>
    <r>
      <rPr>
        <sz val="8"/>
        <color theme="2" tint="-0.499984740745262"/>
        <rFont val="Arial"/>
        <family val="2"/>
      </rPr>
      <t>(- total number of cases according to filter -)</t>
    </r>
  </si>
  <si>
    <r>
      <t xml:space="preserve">Falldatensätze ohne Relevanz
</t>
    </r>
    <r>
      <rPr>
        <sz val="8"/>
        <color theme="6" tint="0.39997558519241921"/>
        <rFont val="Arial"/>
        <family val="2"/>
      </rPr>
      <t>(Cases without relevance)</t>
    </r>
  </si>
  <si>
    <t>Kein Zentrumsfall (3)</t>
  </si>
  <si>
    <r>
      <t xml:space="preserve">Falldatensätze nicht verwertbar
</t>
    </r>
    <r>
      <rPr>
        <sz val="8"/>
        <color theme="6" tint="0.39997558519241921"/>
        <rFont val="Arial"/>
        <family val="2"/>
      </rPr>
      <t>(Cases not usable)</t>
    </r>
  </si>
  <si>
    <r>
      <t xml:space="preserve">"Falldatensätze gesamt" - "Falldatensätze ohne Relevanz" - "Falldatensätze verwertbar"
</t>
    </r>
    <r>
      <rPr>
        <sz val="8"/>
        <color theme="2" tint="-0.499984740745262"/>
        <rFont val="Arial"/>
        <family val="2"/>
      </rPr>
      <t>("Cases total" - "Cases without relevance" - "Cases usable")</t>
    </r>
  </si>
  <si>
    <r>
      <t xml:space="preserve">Falldatensätze verwertbar
</t>
    </r>
    <r>
      <rPr>
        <sz val="8"/>
        <color theme="6" tint="0.39997558519241921"/>
        <rFont val="Arial"/>
        <family val="2"/>
      </rPr>
      <t>(Cases usable)</t>
    </r>
  </si>
  <si>
    <r>
      <t xml:space="preserve">- Siehe Tabellenblatt "Validierung Datensätze Zert" Abschnitt 3)
</t>
    </r>
    <r>
      <rPr>
        <sz val="8"/>
        <color theme="2" tint="-0.499984740745262"/>
        <rFont val="Arial"/>
        <family val="2"/>
      </rPr>
      <t>(See table sheet "Validierung Datensätze Zert" Section 3))</t>
    </r>
  </si>
  <si>
    <r>
      <t xml:space="preserve">    davon ohne Defizit
    </t>
    </r>
    <r>
      <rPr>
        <sz val="8"/>
        <color theme="6" tint="0.39997558519241921"/>
        <rFont val="Arial"/>
        <family val="2"/>
      </rPr>
      <t>(without deficits)</t>
    </r>
  </si>
  <si>
    <r>
      <t xml:space="preserve">- Falldatensätze verwertbar ohne Defizit -
</t>
    </r>
    <r>
      <rPr>
        <sz val="8"/>
        <color theme="2" tint="-0.499984740745262"/>
        <rFont val="Arial"/>
        <family val="2"/>
      </rPr>
      <t>(Cases without deficits)</t>
    </r>
  </si>
  <si>
    <r>
      <t xml:space="preserve">Anzahl Defizite
</t>
    </r>
    <r>
      <rPr>
        <sz val="8"/>
        <color theme="6" tint="0.39997558519241921"/>
        <rFont val="Arial"/>
        <family val="2"/>
      </rPr>
      <t>(Number of deficits)</t>
    </r>
  </si>
  <si>
    <r>
      <t xml:space="preserve">- Gesamtanzahl Defizite -
</t>
    </r>
    <r>
      <rPr>
        <sz val="8"/>
        <color theme="2" tint="-0.499984740745262"/>
        <rFont val="Arial"/>
        <family val="2"/>
      </rPr>
      <t>(Total number of deficits)</t>
    </r>
  </si>
  <si>
    <r>
      <t xml:space="preserve">Anzahl Hinweise
</t>
    </r>
    <r>
      <rPr>
        <sz val="8"/>
        <color theme="6" tint="0.39997558519241921"/>
        <rFont val="Arial"/>
        <family val="2"/>
      </rPr>
      <t>(Number of notes)</t>
    </r>
  </si>
  <si>
    <r>
      <t xml:space="preserve">- Gesamtanzahl Hinweise -
</t>
    </r>
    <r>
      <rPr>
        <sz val="8"/>
        <color theme="2" tint="-0.499984740745262"/>
        <rFont val="Arial"/>
        <family val="2"/>
      </rPr>
      <t>(Total number of notes)</t>
    </r>
  </si>
  <si>
    <r>
      <t xml:space="preserve">Tabelle Tumormanifestation </t>
    </r>
    <r>
      <rPr>
        <sz val="11"/>
        <color theme="2" tint="-0.499984740745262"/>
        <rFont val="Arial"/>
        <family val="2"/>
      </rPr>
      <t>(Table tumour manifestation)</t>
    </r>
  </si>
  <si>
    <r>
      <t xml:space="preserve">Mehrfachnennung möglich
</t>
    </r>
    <r>
      <rPr>
        <sz val="8"/>
        <color theme="0" tint="-0.499984740745262"/>
        <rFont val="Arial"/>
        <family val="2"/>
      </rPr>
      <t>(Multiple answers possible)</t>
    </r>
  </si>
  <si>
    <r>
      <t xml:space="preserve">Primärtumor / Lokalrezidiv
</t>
    </r>
    <r>
      <rPr>
        <sz val="8"/>
        <color theme="0" tint="-0.499984740745262"/>
        <rFont val="Arial"/>
        <family val="2"/>
      </rPr>
      <t>(Primary tumour / local recurrence)</t>
    </r>
  </si>
  <si>
    <r>
      <t xml:space="preserve">Reg. Lymphknoten
</t>
    </r>
    <r>
      <rPr>
        <sz val="8"/>
        <color theme="0" tint="-0.499984740745262"/>
        <rFont val="Arial"/>
        <family val="2"/>
      </rPr>
      <t>(Reg. Lymph nodes)</t>
    </r>
  </si>
  <si>
    <r>
      <t xml:space="preserve">Fernmetastasen
</t>
    </r>
    <r>
      <rPr>
        <sz val="8"/>
        <color theme="0" tint="-0.499984740745262"/>
        <rFont val="Arial"/>
        <family val="2"/>
      </rPr>
      <t>(Distant metastasis / metastases)</t>
    </r>
  </si>
  <si>
    <r>
      <t xml:space="preserve">Gesamt (keine Mehrfachnennung)
</t>
    </r>
    <r>
      <rPr>
        <sz val="8"/>
        <color theme="0" tint="-0.499984740745262"/>
        <rFont val="Arial"/>
        <family val="2"/>
      </rPr>
      <t>(Total (No multiple answers))</t>
    </r>
  </si>
  <si>
    <r>
      <t xml:space="preserve">  Primärfälle
</t>
    </r>
    <r>
      <rPr>
        <sz val="8"/>
        <rFont val="Arial"/>
        <family val="2"/>
      </rPr>
      <t xml:space="preserve">  (Primary cases)</t>
    </r>
  </si>
  <si>
    <r>
      <t xml:space="preserve">  Nicht-Primärfälle
 </t>
    </r>
    <r>
      <rPr>
        <sz val="8"/>
        <rFont val="Arial"/>
        <family val="2"/>
      </rPr>
      <t xml:space="preserve"> (Non-primary cases)</t>
    </r>
  </si>
  <si>
    <r>
      <t xml:space="preserve">  Gesamt Fälle
  </t>
    </r>
    <r>
      <rPr>
        <sz val="8"/>
        <rFont val="Arial"/>
        <family val="2"/>
      </rPr>
      <t>(Cases total)</t>
    </r>
  </si>
  <si>
    <r>
      <t xml:space="preserve">  Gesamt Patienten
  </t>
    </r>
    <r>
      <rPr>
        <sz val="8"/>
        <rFont val="Arial"/>
        <family val="2"/>
      </rPr>
      <t>(Patients total)</t>
    </r>
  </si>
  <si>
    <r>
      <t xml:space="preserve">Berechnung Tabelle Tumormanifestation </t>
    </r>
    <r>
      <rPr>
        <sz val="11"/>
        <color theme="6" tint="-0.249977111117893"/>
        <rFont val="Arial"/>
        <family val="2"/>
      </rPr>
      <t>(Calculation of table tumour manifestation)</t>
    </r>
  </si>
  <si>
    <r>
      <rPr>
        <sz val="8"/>
        <rFont val="Arial"/>
        <family val="2"/>
      </rPr>
      <t>Die Tabelle Tumormanifestation ist filterabhängig. Die gewählten Kriterien im Filter sind zusätzliche Bedingungen, die erfüllt sein müssen.</t>
    </r>
    <r>
      <rPr>
        <sz val="8"/>
        <color rgb="FFFF0000"/>
        <rFont val="Arial"/>
        <family val="2"/>
      </rPr>
      <t xml:space="preserve">
</t>
    </r>
    <r>
      <rPr>
        <sz val="8"/>
        <color theme="2" tint="-0.499984740745262"/>
        <rFont val="Arial"/>
        <family val="2"/>
      </rPr>
      <t>(The tumour manifestation table is filter-dependent. The selected criteria in the filter are additional conditions that must be fulfilled.)</t>
    </r>
  </si>
  <si>
    <r>
      <t xml:space="preserve">Berechnung Spalte Primärtumor / Lokalrezidiv </t>
    </r>
    <r>
      <rPr>
        <sz val="10"/>
        <color theme="2" tint="-0.499984740745262"/>
        <rFont val="Arial"/>
        <family val="2"/>
      </rPr>
      <t>(Primary tumour / local recurrence)</t>
    </r>
  </si>
  <si>
    <r>
      <t xml:space="preserve">Zelle D08: Primärfälle </t>
    </r>
    <r>
      <rPr>
        <sz val="10"/>
        <color theme="2" tint="-0.499984740745262"/>
        <rFont val="Arial"/>
        <family val="2"/>
      </rPr>
      <t>(Primary cases)</t>
    </r>
  </si>
  <si>
    <t>Primärtumor/Lokalrezidiv (PL)</t>
  </si>
  <si>
    <r>
      <t xml:space="preserve">Zelle D09: Nicht-Primärfälle </t>
    </r>
    <r>
      <rPr>
        <sz val="10"/>
        <color theme="2" tint="-0.499984740745262"/>
        <rFont val="Arial"/>
        <family val="2"/>
      </rPr>
      <t>(Non-primary cases)</t>
    </r>
  </si>
  <si>
    <r>
      <t xml:space="preserve">Zelle D10: Gesamt Fälle </t>
    </r>
    <r>
      <rPr>
        <sz val="10"/>
        <color theme="2" tint="-0.499984740745262"/>
        <rFont val="Arial"/>
        <family val="2"/>
      </rPr>
      <t>(Cases total)</t>
    </r>
  </si>
  <si>
    <r>
      <t xml:space="preserve">- Zelle D10 + D11 -
</t>
    </r>
    <r>
      <rPr>
        <sz val="8"/>
        <color theme="2" tint="-0.499984740745262"/>
        <rFont val="Arial"/>
        <family val="2"/>
      </rPr>
      <t>(Cell D10 + D11)</t>
    </r>
  </si>
  <si>
    <r>
      <t xml:space="preserve">Zelle D12: Gesamt Patienten </t>
    </r>
    <r>
      <rPr>
        <sz val="10"/>
        <color theme="2" tint="-0.499984740745262"/>
        <rFont val="Arial"/>
        <family val="2"/>
      </rPr>
      <t>(Patients total)</t>
    </r>
  </si>
  <si>
    <r>
      <t xml:space="preserve">Summe aller Patienten mit mind. 1 Fall:
</t>
    </r>
    <r>
      <rPr>
        <b/>
        <sz val="8"/>
        <color theme="2" tint="-0.499984740745262"/>
        <rFont val="Arial"/>
        <family val="2"/>
      </rPr>
      <t>(Sum of all patients with at least 1 case:)</t>
    </r>
  </si>
  <si>
    <r>
      <t xml:space="preserve">Berechnung Spalte Reg. Lymphknoten </t>
    </r>
    <r>
      <rPr>
        <sz val="10"/>
        <color theme="2" tint="-0.499984740745262"/>
        <rFont val="Arial"/>
        <family val="2"/>
      </rPr>
      <t>(Reg. Lymph nodes)</t>
    </r>
  </si>
  <si>
    <r>
      <t xml:space="preserve">Zelle E08: Primärfälle </t>
    </r>
    <r>
      <rPr>
        <sz val="10"/>
        <color theme="2" tint="-0.499984740745262"/>
        <rFont val="Arial"/>
        <family val="2"/>
      </rPr>
      <t>(Primary cases)</t>
    </r>
  </si>
  <si>
    <t>Reg. Lymphknoten (LK)</t>
  </si>
  <si>
    <r>
      <t xml:space="preserve">Zelle E09: Nicht-Primärfälle </t>
    </r>
    <r>
      <rPr>
        <sz val="10"/>
        <color theme="2" tint="-0.499984740745262"/>
        <rFont val="Arial"/>
        <family val="2"/>
      </rPr>
      <t>(Non-primary cases)</t>
    </r>
  </si>
  <si>
    <r>
      <t>Zelle E10: Gesamt Fälle</t>
    </r>
    <r>
      <rPr>
        <sz val="10"/>
        <rFont val="Arial"/>
        <family val="2"/>
      </rPr>
      <t xml:space="preserve"> </t>
    </r>
    <r>
      <rPr>
        <sz val="10"/>
        <color theme="2" tint="-0.499984740745262"/>
        <rFont val="Arial"/>
        <family val="2"/>
      </rPr>
      <t>(Cases total)</t>
    </r>
  </si>
  <si>
    <r>
      <t xml:space="preserve">- Zelle E10 + E11 -
</t>
    </r>
    <r>
      <rPr>
        <sz val="8"/>
        <color theme="2" tint="-0.499984740745262"/>
        <rFont val="Arial"/>
        <family val="2"/>
      </rPr>
      <t>(Cell E10 + E11)</t>
    </r>
  </si>
  <si>
    <r>
      <t xml:space="preserve">Zelle E12: Gesamt Patienten </t>
    </r>
    <r>
      <rPr>
        <sz val="10"/>
        <color theme="2" tint="-0.499984740745262"/>
        <rFont val="Arial"/>
        <family val="2"/>
      </rPr>
      <t>(Patients total)</t>
    </r>
  </si>
  <si>
    <r>
      <t xml:space="preserve">Berechnung Spalte Fernmetastasen </t>
    </r>
    <r>
      <rPr>
        <sz val="10"/>
        <color theme="2" tint="-0.499984740745262"/>
        <rFont val="Arial"/>
        <family val="2"/>
      </rPr>
      <t>(Distant metastasis / metastases)</t>
    </r>
  </si>
  <si>
    <r>
      <t xml:space="preserve">Zelle F08: Primärfälle </t>
    </r>
    <r>
      <rPr>
        <sz val="10"/>
        <color theme="2" tint="-0.499984740745262"/>
        <rFont val="Arial"/>
        <family val="2"/>
      </rPr>
      <t>(Primary cases)</t>
    </r>
  </si>
  <si>
    <t>Fernmetastase(n) (FM)</t>
  </si>
  <si>
    <r>
      <t xml:space="preserve">Zelle F09: Nicht-Primärfälle </t>
    </r>
    <r>
      <rPr>
        <sz val="10"/>
        <color theme="2" tint="-0.499984740745262"/>
        <rFont val="Arial"/>
        <family val="2"/>
      </rPr>
      <t>(Non-primary cases)</t>
    </r>
  </si>
  <si>
    <r>
      <t xml:space="preserve">Zelle F10: Gesamt Fälle </t>
    </r>
    <r>
      <rPr>
        <sz val="10"/>
        <color theme="2" tint="-0.499984740745262"/>
        <rFont val="Arial"/>
        <family val="2"/>
      </rPr>
      <t>(Cases total)</t>
    </r>
  </si>
  <si>
    <r>
      <t xml:space="preserve">- Zelle F10 + F11 -
</t>
    </r>
    <r>
      <rPr>
        <sz val="8"/>
        <color theme="2" tint="-0.499984740745262"/>
        <rFont val="Arial"/>
        <family val="2"/>
      </rPr>
      <t>(Cell F10 + F11)</t>
    </r>
  </si>
  <si>
    <r>
      <t xml:space="preserve">Zelle F12: Gesamt Patienten </t>
    </r>
    <r>
      <rPr>
        <sz val="10"/>
        <color theme="2" tint="-0.499984740745262"/>
        <rFont val="Arial"/>
        <family val="2"/>
      </rPr>
      <t>(Patients total)</t>
    </r>
  </si>
  <si>
    <r>
      <t>Berechnung Spalte Gesamt (keine Mehrfachnennungen möglich)</t>
    </r>
    <r>
      <rPr>
        <b/>
        <sz val="10"/>
        <color theme="2" tint="-0.499984740745262"/>
        <rFont val="Arial"/>
        <family val="2"/>
      </rPr>
      <t xml:space="preserve"> </t>
    </r>
    <r>
      <rPr>
        <sz val="10"/>
        <color theme="2" tint="-0.499984740745262"/>
        <rFont val="Arial"/>
        <family val="2"/>
      </rPr>
      <t>(Total (No multiple answers))</t>
    </r>
  </si>
  <si>
    <r>
      <t xml:space="preserve">Zelle G08: Primärfälle </t>
    </r>
    <r>
      <rPr>
        <sz val="10"/>
        <color theme="2" tint="-0.499984740745262"/>
        <rFont val="Arial"/>
        <family val="2"/>
      </rPr>
      <t>(Primary cases)</t>
    </r>
  </si>
  <si>
    <r>
      <t xml:space="preserve">Summe aller Fälle mit:
</t>
    </r>
    <r>
      <rPr>
        <b/>
        <sz val="8"/>
        <color theme="2" tint="-0.499984740745262"/>
        <rFont val="Arial"/>
        <family val="2"/>
      </rPr>
      <t>(Sum of all cases with:)</t>
    </r>
  </si>
  <si>
    <r>
      <t xml:space="preserve">Zelle G09: Nicht-Primärfälle </t>
    </r>
    <r>
      <rPr>
        <sz val="10"/>
        <color theme="2" tint="-0.499984740745262"/>
        <rFont val="Arial"/>
        <family val="2"/>
      </rPr>
      <t>(Non-primary cases)</t>
    </r>
  </si>
  <si>
    <r>
      <t xml:space="preserve">Zelle G10: Gesamt Fälle </t>
    </r>
    <r>
      <rPr>
        <sz val="10"/>
        <color theme="2" tint="-0.499984740745262"/>
        <rFont val="Arial"/>
        <family val="2"/>
      </rPr>
      <t>(Cases total)</t>
    </r>
  </si>
  <si>
    <r>
      <t xml:space="preserve">Zelle G12: Gesamt Patienten </t>
    </r>
    <r>
      <rPr>
        <sz val="10"/>
        <color theme="2" tint="-0.499984740745262"/>
        <rFont val="Arial"/>
        <family val="2"/>
      </rPr>
      <t>(Patients total)</t>
    </r>
  </si>
  <si>
    <r>
      <t xml:space="preserve">- Summe aller Patienten -
</t>
    </r>
    <r>
      <rPr>
        <sz val="8"/>
        <color theme="2" tint="-0.499984740745262"/>
        <rFont val="Arial"/>
        <family val="2"/>
      </rPr>
      <t>(Sum of all patients)</t>
    </r>
  </si>
  <si>
    <t>M1c (M1c)</t>
  </si>
  <si>
    <t>Postop. 
UICC IVc</t>
  </si>
  <si>
    <t>Präth. 
UICC IVc</t>
  </si>
  <si>
    <t>M1b (M1b)</t>
  </si>
  <si>
    <t>Postop. 
UICC IVb</t>
  </si>
  <si>
    <t>Präth. 
UICC IVb</t>
  </si>
  <si>
    <t>M1a (M1a)</t>
  </si>
  <si>
    <t>Postop. 
UICC IVa</t>
  </si>
  <si>
    <t>Präth. 
UICC IVa</t>
  </si>
  <si>
    <t>M1 (M1)</t>
  </si>
  <si>
    <t>Postop. 
UICC IV</t>
  </si>
  <si>
    <t>Präth. 
UICC IV</t>
  </si>
  <si>
    <t>M0 (M0)</t>
  </si>
  <si>
    <t>N1 (N1)
N1a (N1a)
N1b (N1b)
N1c (N1c)
N2 (N2)
N2a (N2a)
N2b (N2b)</t>
  </si>
  <si>
    <t>T4b (T4b)</t>
  </si>
  <si>
    <t>oder</t>
  </si>
  <si>
    <t>N2a (N2a)</t>
  </si>
  <si>
    <t>T4a (T4a)</t>
  </si>
  <si>
    <t xml:space="preserve">N2b (N2b)
</t>
  </si>
  <si>
    <t>T3 (T3)
T4a (T4a)</t>
  </si>
  <si>
    <t>Postop. 
UICC IIIc</t>
  </si>
  <si>
    <t>Präth. 
UICC IIIc</t>
  </si>
  <si>
    <t>N1 (N1)
N1a (N1a)
N1b (N1b)
N1c (N1c)</t>
  </si>
  <si>
    <t>T2 (T2)
T3 (T3)</t>
  </si>
  <si>
    <t>MX (MX)
M0 (M0)</t>
  </si>
  <si>
    <t xml:space="preserve">
N1 (N1)
N1a (N1a)
N1b (N1b)
N1c (N1c)
N2 (N2)
N2a (N2a)
N2b (N2b)
</t>
  </si>
  <si>
    <t>T1 (T1)
T2 (T2)</t>
  </si>
  <si>
    <t>Postop. 
UICC IIIb</t>
  </si>
  <si>
    <t>Präth. 
UICC IIIb</t>
  </si>
  <si>
    <t xml:space="preserve">
N1 (N1)
N1a (N1a)
N1b (N1b)
N1c (N1c)</t>
  </si>
  <si>
    <t>Postop. 
UICC IIIa</t>
  </si>
  <si>
    <t>T1 (T1)</t>
  </si>
  <si>
    <t>Präth. 
UICC IIIa</t>
  </si>
  <si>
    <t>T4 (T4)</t>
  </si>
  <si>
    <t>Postop. 
UICC III</t>
  </si>
  <si>
    <t>Präth. 
UICC III</t>
  </si>
  <si>
    <t>N0 (N0)</t>
  </si>
  <si>
    <t>Postop. 
UICC IIc</t>
  </si>
  <si>
    <t>Präth. 
UICC IIc</t>
  </si>
  <si>
    <t>Postop. 
UICC IIb</t>
  </si>
  <si>
    <t>Präth. 
UICC IIb</t>
  </si>
  <si>
    <t>T3 (T3)</t>
  </si>
  <si>
    <t>Postop. 
UICC IIa</t>
  </si>
  <si>
    <t>Präth. 
UICC IIa</t>
  </si>
  <si>
    <t>Postop.
UICC II</t>
  </si>
  <si>
    <t>Präth. 
UICC II</t>
  </si>
  <si>
    <t xml:space="preserve">Postop.
UICC I </t>
  </si>
  <si>
    <t xml:space="preserve">Präth. 
UICC I </t>
  </si>
  <si>
    <t>Tis (Tis)</t>
  </si>
  <si>
    <t xml:space="preserve">Postop. 
UICC 0 </t>
  </si>
  <si>
    <t xml:space="preserve">Präth.
UICC 0 </t>
  </si>
  <si>
    <r>
      <t xml:space="preserve">Stadium 
</t>
    </r>
    <r>
      <rPr>
        <sz val="8"/>
        <color theme="2"/>
        <rFont val="Arial"/>
        <family val="2"/>
      </rPr>
      <t>(stage)</t>
    </r>
  </si>
  <si>
    <r>
      <t xml:space="preserve">Berechnung UICC-Stadium </t>
    </r>
    <r>
      <rPr>
        <sz val="11"/>
        <color theme="2" tint="-0.499984740745262"/>
        <rFont val="Arial"/>
        <family val="2"/>
      </rPr>
      <t>(calculation UICC-stage)</t>
    </r>
  </si>
  <si>
    <t>G21</t>
  </si>
  <si>
    <t>G20</t>
  </si>
  <si>
    <t>&lt;Art_Reservoirbildung&gt;</t>
  </si>
  <si>
    <t>Colon-J-Pouch (CJ)
Seit-zu-End-Anastomose (SE)
Unbekannt (U)</t>
  </si>
  <si>
    <t>Rektum: Art der Reservoirbildung</t>
  </si>
  <si>
    <t>&lt;Reservoirbildung&gt;</t>
  </si>
  <si>
    <t>Rektum: Rekonstruktion mit Reservoirbildung</t>
  </si>
  <si>
    <t>F21</t>
  </si>
  <si>
    <t>F20</t>
  </si>
  <si>
    <t>&lt;Regressionsgrad&gt;</t>
  </si>
  <si>
    <t>TRG 0 (0)
TRG 1 (1)
TRG 2 (2)
TRG 3 (3)
TRG 4 (4)
Unbekannt (U)</t>
  </si>
  <si>
    <t>Regressionsgrad</t>
  </si>
  <si>
    <t>&lt;Tumorgroesse&gt;</t>
  </si>
  <si>
    <t>Tumorgröße</t>
  </si>
  <si>
    <t>&lt;Historie_WW&gt;</t>
  </si>
  <si>
    <t>C09</t>
  </si>
  <si>
    <t>&lt;NRS&gt;</t>
  </si>
  <si>
    <t>0–2 Punkte → kein relevantes Ernährungsrisiko
≥3 Punkte → relevantes Ernährungsrisiko
6–7 Punkte → sehr hohes Risiko bzw. schwere Mangelernährung + hohe Krankheitsbelastung.
(vgl. Kennzahl 31 Neu)</t>
  </si>
  <si>
    <t>0 Punkte (0)
1 Punkt (1)
2 Punkte (2)
3 Punkte (3)
4 Punkte (4)
5 Punkte (5)
6 Punkte (6)
7 Punkte (7)
Unbekannt (U)</t>
  </si>
  <si>
    <t>Nutritional Risk Score</t>
  </si>
  <si>
    <t>C08</t>
  </si>
  <si>
    <t>&lt;BMI&gt;</t>
  </si>
  <si>
    <t>(vgl. Kennzahl 31 Neu)</t>
  </si>
  <si>
    <t>BMI</t>
  </si>
  <si>
    <t>C07</t>
  </si>
  <si>
    <t>&lt;Keimbahndiagnostik&gt;</t>
  </si>
  <si>
    <t>Angebot genetische Keimbahndiagnostik auf Lynch-Syndrom</t>
  </si>
  <si>
    <t>Nein, die Fälle werden für den Nenner gezählt. Wenn die Sollvorgabe/Plausigrenze aufgrund dieser Fälle nicht erreicht wird, muss das entsprechend begründet werden.
No, these cases count for the denominator. If the target value cannot be reached for one of the listed reasons, an explanation must be provided accordingly.</t>
  </si>
  <si>
    <t>Wie soll man mit Fällen umgehen, die aus folgenden Gründen nicht präth. vorgestellt werden können: nicht bekanntes Tumorstadium vor OP, intraoperativ Peritonealcarcinose, Zufallsbefunde? Bestünde die Möglichkeit, die Fälle aus der Grundgesamtheit auszuschließen?
How are cases counted, that could not be presented at the pretherapeutic tumour conference due to one of the following reasons: unknown preoperative tumour stage, intraoperative diagnosis of peritoneal carcinosis, accidental findings? Can such cases be excluded from the basic statistical population?</t>
  </si>
  <si>
    <t xml:space="preserve">Nein, Indikationskonferenzen sollen die Ausnahme mit Begründungserfordernis bleiben.
No, indication-specific conferences should be an exeption and require further explanation. </t>
  </si>
  <si>
    <t>Können Indikationskonferenzen die Tumorkonferenzen ersetzen?
Can indication-specific conferences replace the tumour conferences?</t>
  </si>
  <si>
    <t xml:space="preserve">Vorstellung soll vor Therapie (system. Th., OP) erfolgen. Im Zähler werden ausschließlich die Pat. gezählt, die prätherapeutisch vorgestellt wurden. 
Ungeachtet der Kennzahl sollen die Pat., die prätherapeutisch nicht vorgestellt werden konnten, weil z.B. die Aufnahme ins Zentrum erst nach Beginn der neoadj. Therapie erfolgte, trotzdem in der TK vorgestellt werden. Diese Pat. werden nicht für den Zähler berücksichtigt, sollen aber in dem Feld „Begründung/Ursache“ aufgeführt werden)
The presentation should take place before treatment (systemic therapy, surgery). Irrespective of the indicator, patients who could not be presented before treatment (e.g. because the admission into the centre only occured after the beginning of the neoadjuvant therapy) should still be presented in the tumour board. These patients are not taken into account in the numerator, but should be listed in the field “Reasons/cause”. 
</t>
  </si>
  <si>
    <t>Wann soll der Pat. vorgestellt werden?
When should the patient be presented?</t>
  </si>
  <si>
    <t>Nein, nur elektive therapierte Pat..
No, only electively treated patients.</t>
  </si>
  <si>
    <r>
      <t xml:space="preserve">Werden Notfälle im Nenner mitberücksichtigt?
</t>
    </r>
    <r>
      <rPr>
        <sz val="8"/>
        <color theme="2" tint="-0.749992370372631"/>
        <rFont val="Arial"/>
        <family val="2"/>
      </rPr>
      <t>Are emergencies always taken into account in the denominator?</t>
    </r>
  </si>
  <si>
    <r>
      <t xml:space="preserve">Antwort
</t>
    </r>
    <r>
      <rPr>
        <sz val="8"/>
        <color theme="0"/>
        <rFont val="Arial"/>
        <family val="2"/>
      </rPr>
      <t>(Answer)</t>
    </r>
  </si>
  <si>
    <r>
      <t xml:space="preserve">Frage
</t>
    </r>
    <r>
      <rPr>
        <sz val="8"/>
        <color theme="0"/>
        <rFont val="Arial"/>
        <family val="2"/>
      </rPr>
      <t>(Question)</t>
    </r>
  </si>
  <si>
    <t>FAQ:</t>
  </si>
  <si>
    <t>Elektiveingriff (E)</t>
  </si>
  <si>
    <t>berechnetes Feld
(siehe Tabellenblatt UICC)</t>
  </si>
  <si>
    <t>Maßgebliches UICC</t>
  </si>
  <si>
    <t>Zäkum (XA6J68) 
Appendix (2B81)
Colon ascendens (XA3AL5)
Flexura coli dextra (XA95L3)
Colon transversum (2B90.2)
Flexura coli sinistra (XA1PY9)
Colon descendens (XA2G13)
Colon sigmoideum (2B90.3)
Kolon, nicht näher bezeichnet (2B90.Z)</t>
  </si>
  <si>
    <t>Zäkum (C18.0) 
Appendix (C18.1)
Colon ascendens (C18.2)
Flexura coli dextra  (C18.3)
Colon transversum (C18.4)
Flexura coli sinistra (C18.5)
Colon descendens (C18.6)
Colon sigmoideum (C18.7)
Kolon, mehrere Teilbereiche überlappend (C18.8)
Kolon, nicht näher bezeichnet (C18.9)</t>
  </si>
  <si>
    <r>
      <t>Notwendige Ausprägung(en)</t>
    </r>
    <r>
      <rPr>
        <sz val="8"/>
        <color theme="0"/>
        <rFont val="Arial"/>
        <family val="2"/>
      </rPr>
      <t xml:space="preserve">
(Required value(s))</t>
    </r>
  </si>
  <si>
    <r>
      <t xml:space="preserve">Mögliche Ausprägung(en)
</t>
    </r>
    <r>
      <rPr>
        <sz val="8"/>
        <color theme="0"/>
        <rFont val="Arial"/>
        <family val="2"/>
      </rPr>
      <t>(Possible value(s))</t>
    </r>
  </si>
  <si>
    <r>
      <t xml:space="preserve">Datenfeldtyp
</t>
    </r>
    <r>
      <rPr>
        <sz val="8"/>
        <color theme="0"/>
        <rFont val="Arial"/>
        <family val="2"/>
      </rPr>
      <t>(Data field type)</t>
    </r>
  </si>
  <si>
    <r>
      <t xml:space="preserve">Feldname
</t>
    </r>
    <r>
      <rPr>
        <sz val="8"/>
        <color theme="0"/>
        <rFont val="Arial"/>
        <family val="2"/>
      </rPr>
      <t>(Field name)</t>
    </r>
  </si>
  <si>
    <r>
      <t xml:space="preserve">Grundgesamtheit KN 2a:
</t>
    </r>
    <r>
      <rPr>
        <sz val="8"/>
        <color theme="2" tint="-0.499984740745262"/>
        <rFont val="Arial"/>
        <family val="2"/>
      </rPr>
      <t>(Population (= denominator) IN 2a)</t>
    </r>
  </si>
  <si>
    <t>Zeitpunkt Tumorboard</t>
  </si>
  <si>
    <t>≠leer</t>
  </si>
  <si>
    <r>
      <t xml:space="preserve">Zähler KN 2a:
</t>
    </r>
    <r>
      <rPr>
        <sz val="8"/>
        <color theme="2" tint="-0.499984740745262"/>
        <rFont val="Arial"/>
        <family val="2"/>
      </rPr>
      <t>(Numerator IN 2a)</t>
    </r>
  </si>
  <si>
    <r>
      <t xml:space="preserve">KN 2a - Kennzahlenberechnung:
</t>
    </r>
    <r>
      <rPr>
        <sz val="9"/>
        <color theme="2" tint="-0.499984740745262"/>
        <rFont val="Arial"/>
        <family val="2"/>
      </rPr>
      <t>(IN 2a - Indicator calculation)</t>
    </r>
  </si>
  <si>
    <r>
      <t xml:space="preserve">Grundgesamtheit:
</t>
    </r>
    <r>
      <rPr>
        <sz val="8"/>
        <color theme="0"/>
        <rFont val="Arial"/>
        <family val="2"/>
      </rPr>
      <t>(Population (=denominator))</t>
    </r>
  </si>
  <si>
    <r>
      <t xml:space="preserve">Zähler:
</t>
    </r>
    <r>
      <rPr>
        <sz val="8"/>
        <color theme="0"/>
        <rFont val="Arial"/>
        <family val="2"/>
      </rPr>
      <t>(Numerator)</t>
    </r>
  </si>
  <si>
    <r>
      <t xml:space="preserve">Plausibilität unklar:
</t>
    </r>
    <r>
      <rPr>
        <sz val="8"/>
        <color theme="0"/>
        <rFont val="Arial"/>
        <family val="2"/>
      </rPr>
      <t>(Plausibility unclear)</t>
    </r>
  </si>
  <si>
    <t>≥ 95%</t>
  </si>
  <si>
    <r>
      <t xml:space="preserve">Sollvorgabe:
</t>
    </r>
    <r>
      <rPr>
        <sz val="8"/>
        <color theme="0"/>
        <rFont val="Arial"/>
        <family val="2"/>
      </rPr>
      <t>(Target value)</t>
    </r>
  </si>
  <si>
    <t>Prätherapeutische Vorstellung aller Pat. mit einem Rektumkarzinom u. Kolonkarzinom UICC Stad. IV</t>
  </si>
  <si>
    <r>
      <t xml:space="preserve">Kennzahlenziel:
</t>
    </r>
    <r>
      <rPr>
        <sz val="8"/>
        <color theme="0"/>
        <rFont val="Arial"/>
        <family val="2"/>
      </rPr>
      <t>(Indicator target)</t>
    </r>
  </si>
  <si>
    <r>
      <t xml:space="preserve">Prätherapeutische Fallvorstellung
</t>
    </r>
    <r>
      <rPr>
        <sz val="8"/>
        <color theme="0" tint="-0.34998626667073579"/>
        <rFont val="Arial"/>
        <family val="2"/>
      </rPr>
      <t>(Pre-therapeutic case presentation)</t>
    </r>
  </si>
  <si>
    <r>
      <t xml:space="preserve">Kennzahlendefinition:
</t>
    </r>
    <r>
      <rPr>
        <sz val="8"/>
        <color theme="0"/>
        <rFont val="Arial"/>
        <family val="2"/>
      </rPr>
      <t>(Indicator definition)</t>
    </r>
  </si>
  <si>
    <r>
      <t xml:space="preserve">KN 2a - Kennzahlenbogen:
</t>
    </r>
    <r>
      <rPr>
        <sz val="9"/>
        <color theme="2" tint="-0.499984740745262"/>
        <rFont val="Arial"/>
        <family val="2"/>
      </rPr>
      <t>(IN 2a - Indicator sheet)</t>
    </r>
  </si>
  <si>
    <r>
      <t xml:space="preserve">KN 2a - Prätherapeutische Fallvorstellung
</t>
    </r>
    <r>
      <rPr>
        <b/>
        <sz val="9"/>
        <color theme="2" tint="-0.499984740745262"/>
        <rFont val="Arial"/>
        <family val="2"/>
      </rPr>
      <t>(IN 2a - Pre-therapeutic case presentation )</t>
    </r>
  </si>
  <si>
    <t>Ja.
Yes.</t>
  </si>
  <si>
    <t>Werden Notfälle im Nenner mitberücksichtigt?
Are emergencies taken into account in the denominator?</t>
  </si>
  <si>
    <t xml:space="preserve">Alle Pat., die mit Rezidiv oder ERST-Metastasierung kommen.
All patients who present with a recurrence or FIRST appearance of metastases.
Nachdokumentation der Fälle (Erstdiagnose, Primärtherapie) wird empfohlen, Kennzahl kann
aber auch händisch eingetragen werden. Auf jeden Fall keine Berechnung durch XML-OncoBox möglich.
Subsequent documentation of the cases (first diagnosis, primary therapy) is recommended, but the indicator can also be entered manually. In any case, calculation by the XML OncoBox is not possible.
</t>
  </si>
  <si>
    <t>Pat. wird 1x im Zähler und 1x im Nenner erfasst, aber nur für die ERST-metatstasierung.
The patient is registered once in the numerator and once in the denominator, but only for the FIRST metastases.</t>
  </si>
  <si>
    <r>
      <t xml:space="preserve">Ist mit neu aufgetretenen Fernmetastasen die 1. Fernmetastasierung oder auch das Auftreten einer neuen Metastasenlokalisation gemeint?
</t>
    </r>
    <r>
      <rPr>
        <sz val="8"/>
        <color rgb="FF494529"/>
        <rFont val="Arial"/>
        <family val="2"/>
      </rPr>
      <t>Does “newly appearing distant metastases” refer to the first distant metastases or also to the appearance of a new metastatic location?</t>
    </r>
  </si>
  <si>
    <r>
      <t xml:space="preserve">Grundgesamtheit KN 2b:
</t>
    </r>
    <r>
      <rPr>
        <sz val="8"/>
        <color theme="2" tint="-0.499984740745262"/>
        <rFont val="Arial"/>
        <family val="2"/>
      </rPr>
      <t>(Population (= denominator) IN 2b)</t>
    </r>
  </si>
  <si>
    <r>
      <t xml:space="preserve">Zähler KN 2b:
</t>
    </r>
    <r>
      <rPr>
        <sz val="8"/>
        <color theme="2" tint="-0.499984740745262"/>
        <rFont val="Arial"/>
        <family val="2"/>
      </rPr>
      <t>(Numerator IN 2b)</t>
    </r>
  </si>
  <si>
    <r>
      <t xml:space="preserve">KN 2b - Kennzahlenberechnung:
</t>
    </r>
    <r>
      <rPr>
        <sz val="9"/>
        <color theme="2" tint="-0.499984740745262"/>
        <rFont val="Arial"/>
        <family val="2"/>
      </rPr>
      <t>(IN 2b - Indicator calculation)</t>
    </r>
  </si>
  <si>
    <t>Prätherapeutische Vorstellung aller Pat. mit Rezidiv/ metachronen Metastasen</t>
  </si>
  <si>
    <r>
      <t xml:space="preserve">Prätherapeutische Fallvorstellung Rezidiv/ metachrone Metastasen
</t>
    </r>
    <r>
      <rPr>
        <sz val="8"/>
        <color theme="0" tint="-0.34998626667073579"/>
        <rFont val="Arial"/>
        <family val="2"/>
      </rPr>
      <t>(Pre-therapeutic case presentation of recurrance / metachronous metastases)</t>
    </r>
  </si>
  <si>
    <r>
      <t xml:space="preserve">KN 2b - Kennzahlenbogen:
</t>
    </r>
    <r>
      <rPr>
        <sz val="9"/>
        <color theme="2" tint="-0.499984740745262"/>
        <rFont val="Arial"/>
        <family val="2"/>
      </rPr>
      <t>(IN 2b - Indicator sheet)</t>
    </r>
  </si>
  <si>
    <r>
      <t xml:space="preserve">KN 2b - Prätherapeutische Fallvorstellung
</t>
    </r>
    <r>
      <rPr>
        <b/>
        <sz val="9"/>
        <color theme="2" tint="-0.499984740745262"/>
        <rFont val="Arial"/>
        <family val="2"/>
      </rPr>
      <t>(IN 2b - Pre-therapeutic case presentation of recurrance / metachronous metastases)</t>
    </r>
  </si>
  <si>
    <t>Nein. Zur Identifikation des Behandlungsbedarfs ist es erforderlich, ein standardisiertes Screening zu psychischen Belastungen durchzuführen (siehe BestPractice (Stengel A et al. Best Practice: psychoonkologisches Screening an Comprehensive Cancer Centers. Forum 2021;36:278-283) oder S3 Leitlinie Psychoonkologische Diagnostik, Beratung und Behandlung von erwachsenen Krebspatienten) und das Ergebnis zu dokumentieren. 
#englische Übersetzung</t>
  </si>
  <si>
    <t>Kann eine Kontaktaufnahme vor Ort das Screening ersetzen?
#englische Übersetzung</t>
  </si>
  <si>
    <t>Es gibt keine Einschränkung des Nenners.
The denominator does not have any restrictions.</t>
  </si>
  <si>
    <t>Was ist mit peri- und postoperativ verstorbenen Pat.? 
What about patients who die perioperatively and postoperatively?</t>
  </si>
  <si>
    <r>
      <t xml:space="preserve">Grundgesamtheit KN 4:
</t>
    </r>
    <r>
      <rPr>
        <sz val="8"/>
        <color theme="2" tint="-0.499984740745262"/>
        <rFont val="Arial"/>
        <family val="2"/>
      </rPr>
      <t>(Population (=denominator) IN 4)</t>
    </r>
  </si>
  <si>
    <r>
      <t xml:space="preserve">Zähler KN 4:
</t>
    </r>
    <r>
      <rPr>
        <sz val="8"/>
        <color theme="2" tint="-0.499984740745262"/>
        <rFont val="Arial"/>
        <family val="2"/>
      </rPr>
      <t>(Numerator IN 4)</t>
    </r>
  </si>
  <si>
    <r>
      <t xml:space="preserve">KN 4 - Kennzahlenberechnung:
</t>
    </r>
    <r>
      <rPr>
        <sz val="9"/>
        <color theme="2" tint="-0.499984740745262"/>
        <rFont val="Arial"/>
        <family val="2"/>
      </rPr>
      <t>(IN 4 - Indicator calculation)</t>
    </r>
  </si>
  <si>
    <r>
      <t xml:space="preserve">Primärfälle Gesamt + Pat. mit neuaufgetretenem Rezidiv und/oder Fernmetastasen (= Kennzahl 1)
</t>
    </r>
    <r>
      <rPr>
        <sz val="8"/>
        <color theme="2" tint="-0.499984740745262"/>
        <rFont val="Arial"/>
        <family val="2"/>
      </rPr>
      <t>(Total Primary cases + patients with new recurrence and/or distant metastases (= indicator 1))</t>
    </r>
  </si>
  <si>
    <r>
      <t xml:space="preserve">Pat. des Nenners, die psychoonkologisch gescreent wurden
</t>
    </r>
    <r>
      <rPr>
        <sz val="8"/>
        <color theme="2" tint="-0.499984740745262"/>
        <rFont val="Arial"/>
        <family val="2"/>
      </rPr>
      <t>(Pat. of the denominator who were screened psycho-oncologically)</t>
    </r>
  </si>
  <si>
    <t>≥ 65%</t>
  </si>
  <si>
    <r>
      <t xml:space="preserve">Adäquate Rate an psychoonkologischem Distress-Screening
</t>
    </r>
    <r>
      <rPr>
        <sz val="8"/>
        <color theme="2" tint="-0.499984740745262"/>
        <rFont val="Arial"/>
        <family val="2"/>
      </rPr>
      <t>(Adequate rate of psycho-oncology distress screening)</t>
    </r>
  </si>
  <si>
    <r>
      <t xml:space="preserve">Psychoonkologisches Distress-Screening
</t>
    </r>
    <r>
      <rPr>
        <sz val="8"/>
        <color theme="2" tint="-0.499984740745262"/>
        <rFont val="Arial"/>
        <family val="2"/>
      </rPr>
      <t>(Psycho-oncological Distress Screening)</t>
    </r>
  </si>
  <si>
    <r>
      <t xml:space="preserve">KN 4 - Kennzahlenbogen:
</t>
    </r>
    <r>
      <rPr>
        <sz val="9"/>
        <color theme="2" tint="-0.499984740745262"/>
        <rFont val="Arial"/>
        <family val="2"/>
      </rPr>
      <t>(IN 4 - Indicator sheet)</t>
    </r>
  </si>
  <si>
    <r>
      <t xml:space="preserve">KN 4 - Psychoonkologisches Distress-Screening
</t>
    </r>
    <r>
      <rPr>
        <b/>
        <sz val="9"/>
        <color theme="2" tint="-0.499984740745262"/>
        <rFont val="Arial"/>
        <family val="2"/>
      </rPr>
      <t>(IN 4 - Psycho-oncological Distress Screening)</t>
    </r>
  </si>
  <si>
    <t>Nein, für den Zähler können nur die Beratungen durch den Sozialdienst (entsprechend EB 1.5.1) berücksichtigt werden
#englische Übersetzung</t>
  </si>
  <si>
    <t>Können für die Kennzahl auch Beratungen durch das Case-Management berücksichtigt werden?
#englische Übersetzung</t>
  </si>
  <si>
    <r>
      <t xml:space="preserve">Grundgesamtheit KN 5:
</t>
    </r>
    <r>
      <rPr>
        <sz val="8"/>
        <color theme="2" tint="-0.499984740745262"/>
        <rFont val="Arial"/>
        <family val="2"/>
      </rPr>
      <t>((Population (=denominator) IN 5))</t>
    </r>
  </si>
  <si>
    <t>Datum des Kontakts YYYY-MM-DD</t>
  </si>
  <si>
    <r>
      <t xml:space="preserve">Zähler KN 5
</t>
    </r>
    <r>
      <rPr>
        <sz val="8"/>
        <color theme="2" tint="-0.499984740745262"/>
        <rFont val="Arial"/>
        <family val="2"/>
      </rPr>
      <t>(Numerator IN 5)</t>
    </r>
  </si>
  <si>
    <r>
      <t xml:space="preserve">KN 5 - Kennzahlenberechnung:
</t>
    </r>
    <r>
      <rPr>
        <sz val="9"/>
        <color theme="2" tint="-0.499984740745262"/>
        <rFont val="Arial"/>
        <family val="2"/>
      </rPr>
      <t>(IN 5 - Indicator calculation)</t>
    </r>
  </si>
  <si>
    <r>
      <t xml:space="preserve">Pat. des Nenners, die stationär oder ambulant durch den Sozialdienst beraten wurden
</t>
    </r>
    <r>
      <rPr>
        <sz val="8"/>
        <color theme="2" tint="-0.499984740745262"/>
        <rFont val="Arial"/>
        <family val="2"/>
      </rPr>
      <t>(Patients of the denominator who received counselling from social services in an inpatient or outpatient setting)</t>
    </r>
  </si>
  <si>
    <r>
      <t xml:space="preserve">&lt; 50% UND &gt;90%
</t>
    </r>
    <r>
      <rPr>
        <sz val="8"/>
        <color theme="2" tint="-0.499984740745262"/>
        <rFont val="Arial"/>
        <family val="2"/>
      </rPr>
      <t>(&lt;50% AND &gt;90%)</t>
    </r>
  </si>
  <si>
    <r>
      <t xml:space="preserve">Derzeit keine Vorgaben
</t>
    </r>
    <r>
      <rPr>
        <sz val="8"/>
        <color theme="2" tint="-0.499984740745262"/>
        <rFont val="Arial"/>
        <family val="2"/>
      </rPr>
      <t>(No target value)</t>
    </r>
  </si>
  <si>
    <r>
      <t xml:space="preserve">Beratung Sozialdienst
</t>
    </r>
    <r>
      <rPr>
        <sz val="8"/>
        <color theme="2" tint="-0.499984740745262"/>
        <rFont val="Arial"/>
        <family val="2"/>
      </rPr>
      <t>(Counselling social services)</t>
    </r>
  </si>
  <si>
    <r>
      <t xml:space="preserve">KN 5 - Kennzahlenbogen:
</t>
    </r>
    <r>
      <rPr>
        <sz val="9"/>
        <color theme="2" tint="-0.499984740745262"/>
        <rFont val="Arial"/>
        <family val="2"/>
      </rPr>
      <t>(IN 5 - Indicator sheet)</t>
    </r>
  </si>
  <si>
    <r>
      <t xml:space="preserve">KN 5 - Beratung Sozialdienst
</t>
    </r>
    <r>
      <rPr>
        <b/>
        <sz val="9"/>
        <color theme="2" tint="-0.499984740745262"/>
        <rFont val="Arial"/>
        <family val="2"/>
      </rPr>
      <t>(IN 5 - Counselling social services)</t>
    </r>
  </si>
  <si>
    <t xml:space="preserve">Nein. Ziel ist, möglichst vielen Pat. Zugang zu geeigneten Studien zu ermöglichen. Ein Einschluss in mehrere Studien ist möglich und kann in diesem Fall auch mehrfach im Zähler gezählt werden. Gezählt werden hier also Studieneinschlüsse.
#englische Übersetzung </t>
  </si>
  <si>
    <t>Bedeutet das Qualitätsziel "Einschluss von möglichst vielen Pat. in Studien“, dass Pat. möglichst in mehrere Studien eingeschlossen werden sollen?
#englische Übersetzung</t>
  </si>
  <si>
    <t>Nein, Follow-Up Pat. dürfen für die Studienquote nicht gezählt werden.
No, follow-up patients may not be counted towards the research study quota.</t>
  </si>
  <si>
    <t>Zählen hier Follow-Up Pat. im Zähler?
Are follow-up patients included in the numerator here?</t>
  </si>
  <si>
    <t>Ist gemäß dieser Definition eine Studienquote von über 100 % möglich?
Is a research study quota of over 100% possible using this definition?</t>
  </si>
  <si>
    <r>
      <t xml:space="preserve">Grundgesamtheit KN 6:
</t>
    </r>
    <r>
      <rPr>
        <sz val="8"/>
        <color theme="2" tint="-0.499984740745262"/>
        <rFont val="Arial"/>
        <family val="2"/>
      </rPr>
      <t>(Population (=denominator) IN 6)</t>
    </r>
  </si>
  <si>
    <r>
      <t xml:space="preserve">Keine Berechung des Zählers durch OncoBox
</t>
    </r>
    <r>
      <rPr>
        <sz val="9"/>
        <color theme="2" tint="-0.499984740745262"/>
        <rFont val="Arial"/>
        <family val="2"/>
      </rPr>
      <t>(No calculation of the numerator through the OncoBox)</t>
    </r>
  </si>
  <si>
    <r>
      <t xml:space="preserve">Zähler KN 6:
</t>
    </r>
    <r>
      <rPr>
        <sz val="8"/>
        <color theme="2" tint="-0.499984740745262"/>
        <rFont val="Arial"/>
        <family val="2"/>
      </rPr>
      <t>(Numerator IN 6)</t>
    </r>
  </si>
  <si>
    <r>
      <t xml:space="preserve">KN 6 - Kennzahlenberechnung:
</t>
    </r>
    <r>
      <rPr>
        <sz val="9"/>
        <color theme="2" tint="-0.499984740745262"/>
        <rFont val="Arial"/>
        <family val="2"/>
      </rPr>
      <t>(IN 6 - Indicator calculation)</t>
    </r>
  </si>
  <si>
    <r>
      <t xml:space="preserve">Primärfälle gesamt
</t>
    </r>
    <r>
      <rPr>
        <sz val="8"/>
        <color theme="2" tint="-0.499984740745262"/>
        <rFont val="Arial"/>
        <family val="2"/>
      </rPr>
      <t>(Total Primary cases)</t>
    </r>
  </si>
  <si>
    <r>
      <t xml:space="preserve">Pat., die in eine Studie mit Ethikvotum oder eine kolorektale Präventionsstudie eingebracht wurden
</t>
    </r>
    <r>
      <rPr>
        <sz val="8"/>
        <color theme="2" tint="-0.499984740745262"/>
        <rFont val="Arial"/>
        <family val="2"/>
      </rPr>
      <t>(Patients of the CrCC included in a study with ethics vote or colorectal prevention study)</t>
    </r>
  </si>
  <si>
    <t xml:space="preserve"> ≥ 5%</t>
  </si>
  <si>
    <r>
      <t xml:space="preserve">Einbringen von möglichst vielen Pat. in Studien
</t>
    </r>
    <r>
      <rPr>
        <sz val="8"/>
        <color theme="2" tint="-0.499984740745262"/>
        <rFont val="Arial"/>
        <family val="2"/>
      </rPr>
      <t>(Inclusion of as many patients as possible in studies)</t>
    </r>
  </si>
  <si>
    <r>
      <t xml:space="preserve">Anteil Studienpat.
</t>
    </r>
    <r>
      <rPr>
        <sz val="8"/>
        <color theme="2" tint="-0.499984740745262"/>
        <rFont val="Arial"/>
        <family val="2"/>
      </rPr>
      <t>(Share of study patients)</t>
    </r>
  </si>
  <si>
    <r>
      <t xml:space="preserve">KN 6 - Kennzahlenbogen:
</t>
    </r>
    <r>
      <rPr>
        <sz val="9"/>
        <color theme="2" tint="-0.499984740745262"/>
        <rFont val="Arial"/>
        <family val="2"/>
      </rPr>
      <t>(IN 6 - Indicator sheet)</t>
    </r>
  </si>
  <si>
    <r>
      <t xml:space="preserve">KN 6 - Anteil Studienpat. 
</t>
    </r>
    <r>
      <rPr>
        <b/>
        <sz val="9"/>
        <color theme="2" tint="-0.499984740745262"/>
        <rFont val="Arial"/>
        <family val="2"/>
      </rPr>
      <t>(IN 6 - Share of study patients)</t>
    </r>
  </si>
  <si>
    <t>Ja, das Risiko für erblichen Darmkrebs muss mittels des Fragebogens der DKG ermittelt werden (siehe Tabellenblatt Datenfeld).
Yes, the risk of familial colorectal cancer has to be ascertained using the DKG questionnaire (see sheet data field).</t>
  </si>
  <si>
    <t>Muss der Fragebogen der DKG genutzt werden?
Does the DKG questionnaire have to be used?</t>
  </si>
  <si>
    <r>
      <t xml:space="preserve">Grundgesamtheit KN 7:
</t>
    </r>
    <r>
      <rPr>
        <sz val="8"/>
        <color theme="6" tint="-0.249977111117893"/>
        <rFont val="Arial"/>
        <family val="2"/>
      </rPr>
      <t>(Population (=denominator) IN 7)</t>
    </r>
  </si>
  <si>
    <r>
      <t xml:space="preserve">Zähler KN 7:
</t>
    </r>
    <r>
      <rPr>
        <sz val="8"/>
        <color theme="6" tint="-0.249977111117893"/>
        <rFont val="Arial"/>
        <family val="2"/>
      </rPr>
      <t>(Numerator IN 7)</t>
    </r>
  </si>
  <si>
    <r>
      <t xml:space="preserve">KN 7 - Kennzahlenberechnung: 
</t>
    </r>
    <r>
      <rPr>
        <sz val="9"/>
        <color theme="6" tint="-0.249977111117893"/>
        <rFont val="Arial"/>
        <family val="2"/>
      </rPr>
      <t>(IN 7 - Indicator calculation)</t>
    </r>
  </si>
  <si>
    <r>
      <t xml:space="preserve">Primärfälle gesamt
</t>
    </r>
    <r>
      <rPr>
        <sz val="8"/>
        <color theme="0" tint="-0.34998626667073579"/>
        <rFont val="Arial"/>
        <family val="2"/>
      </rPr>
      <t>(Total primary cases)</t>
    </r>
  </si>
  <si>
    <r>
      <t xml:space="preserve">Primärfälle des Nenners mit ausgefülltem Pat.fragebogen (https://www.krebsgesellschaft.de/zertdokumente.html unter dem Punkt Darmkrebs)
</t>
    </r>
    <r>
      <rPr>
        <sz val="8"/>
        <color theme="0" tint="-0.34998626667073579"/>
        <rFont val="Arial"/>
        <family val="2"/>
      </rPr>
      <t>(Primary cases of the denominator with a completed patient questionnaire)</t>
    </r>
  </si>
  <si>
    <t xml:space="preserve"> ≥ 90%</t>
  </si>
  <si>
    <t>Möglichst häufig Erfassung der Familienanamnese</t>
  </si>
  <si>
    <r>
      <t xml:space="preserve">KRK-Pat. mit Erfassung Familienanamnese
</t>
    </r>
    <r>
      <rPr>
        <sz val="8"/>
        <color theme="0" tint="-0.34998626667073579"/>
        <rFont val="Arial"/>
        <family val="2"/>
      </rPr>
      <t>(CRC patients with recorded family history)</t>
    </r>
  </si>
  <si>
    <r>
      <t xml:space="preserve">KN 7 - Kennzahlenbogen: 
</t>
    </r>
    <r>
      <rPr>
        <sz val="9"/>
        <color theme="6" tint="-0.249977111117893"/>
        <rFont val="Arial"/>
        <family val="2"/>
      </rPr>
      <t>(IN 7 - Indicator sheet)</t>
    </r>
  </si>
  <si>
    <r>
      <t xml:space="preserve">KN 7 - KRK-Pat. mit Erfassung Familienanamnese
</t>
    </r>
    <r>
      <rPr>
        <b/>
        <sz val="9"/>
        <color theme="6" tint="-0.249977111117893"/>
        <rFont val="Arial"/>
        <family val="2"/>
      </rPr>
      <t>(IN 7 - CRC patients with recorded family history)</t>
    </r>
  </si>
  <si>
    <t>Nein. Die therapeutischen Koloskopien der Gastroenterologischen Praxen werden in dem Erhebungsbogen für Gastroenterologische Praxen abgebildet
No. The therapeutic colonoscopies of gastroenterological practices are shown in the data entry form for gastroenterological practices</t>
  </si>
  <si>
    <t>Werden auch die therapeutischen Koloskopien der Gastroenterologischen Praxen in der Kennzahl erfasst?
Are therapeutic colonoscopies in gastroenterological practices also included in the indicator?</t>
  </si>
  <si>
    <t>Mukosektomien/Schlingenpolypektomien/Submukosadissektionen/Laserresektionen/endoskopische Vollwandexzisionen  können für die Kennzahl gezählt werden.  Zangenbiospien und transanale Vollwandexzisionen werden in der Kennzahl nicht berücksichtigt. 
Mucosectomies/snare polypectomies/submucosal dissections/laser resections/endoscopic full-thickness resections can be counted for the denominator of the indicator.  Forceps biopsies and transanal full-thickness resections are not included in the denominator of the indicator.</t>
  </si>
  <si>
    <t>Zählen Mukosektomien und Vollwandexzisionen in den Nenner der Kennzahl?
Do mucosectomies and full-wall excisions count towards the denominator of the ratio?</t>
  </si>
  <si>
    <t xml:space="preserve">Sie beziehen sich auf die Prozeduren.
They refer to the procedures. </t>
  </si>
  <si>
    <t>Beziehen sich die Kennzahlen zu den Koloskopien auf die Prozeduren oder auf den Pat.?
Do the quality indicators for coloscopies refer to the procedures or the patients?</t>
  </si>
  <si>
    <r>
      <t xml:space="preserve">Keine Berechung des Nenners durch OncoBox
</t>
    </r>
    <r>
      <rPr>
        <sz val="9"/>
        <color theme="2" tint="-0.499984740745262"/>
        <rFont val="Arial"/>
        <family val="2"/>
      </rPr>
      <t>(No calculation of the denominator through the OncoBox)</t>
    </r>
  </si>
  <si>
    <r>
      <t xml:space="preserve">Grundgesamtheit KN 11:
</t>
    </r>
    <r>
      <rPr>
        <sz val="8"/>
        <color theme="6" tint="-0.249977111117893"/>
        <rFont val="Arial"/>
        <family val="2"/>
      </rPr>
      <t>(Population (=denominator) IN 11)</t>
    </r>
  </si>
  <si>
    <r>
      <t xml:space="preserve">Zähler KN 11:
</t>
    </r>
    <r>
      <rPr>
        <sz val="8"/>
        <color theme="6" tint="-0.249977111117893"/>
        <rFont val="Arial"/>
        <family val="2"/>
      </rPr>
      <t>(Numerator IN 11)</t>
    </r>
  </si>
  <si>
    <r>
      <t xml:space="preserve">KN 11 - Kennzahlenberechnung: 
</t>
    </r>
    <r>
      <rPr>
        <sz val="9"/>
        <color theme="6" tint="-0.249977111117893"/>
        <rFont val="Arial"/>
        <family val="2"/>
      </rPr>
      <t>(IN 11 - Indicator calculation)</t>
    </r>
  </si>
  <si>
    <r>
      <t xml:space="preserve">Therapeutische Koloskopien je koloskopierende Einheit (nicht nur Pat. DZ)
</t>
    </r>
    <r>
      <rPr>
        <sz val="8"/>
        <color theme="0" tint="-0.34998626667073579"/>
        <rFont val="Arial"/>
        <family val="2"/>
      </rPr>
      <t>(Therapeutic colonoscopies per colonoscopy unit (not only Colorectal Cancer Centre patients))</t>
    </r>
  </si>
  <si>
    <r>
      <t xml:space="preserve">Koloskopien des Nenners mit Komplikationen (Blutung, die eine Re-Intervention (Rekoloskopie, Operation) oder eine Transfusion erforderlich macht u./o. Perforation) 
</t>
    </r>
    <r>
      <rPr>
        <sz val="8"/>
        <color theme="0" tint="-0.34998626667073579"/>
        <rFont val="Arial"/>
        <family val="2"/>
      </rPr>
      <t>(Colonoscopies of the denominator with complications (bleeding requiring repeat intervention (repeat colonoscopy, surgery) or transfusions and/or perforation)</t>
    </r>
  </si>
  <si>
    <t xml:space="preserve"> ≥ 50%</t>
  </si>
  <si>
    <t>Möglichst geringe Komplikationsrate bei therapeutischen Koloskopien</t>
  </si>
  <si>
    <r>
      <t xml:space="preserve">Komplikationsrate therapeutische Koloskopien
</t>
    </r>
    <r>
      <rPr>
        <sz val="8"/>
        <color theme="0" tint="-0.34998626667073579"/>
        <rFont val="Arial"/>
        <family val="2"/>
      </rPr>
      <t>(Complication rate with therapeutic colonoscopies)</t>
    </r>
  </si>
  <si>
    <r>
      <t xml:space="preserve">KN 11 - Kennzahlenbogen: 
</t>
    </r>
    <r>
      <rPr>
        <sz val="9"/>
        <color theme="6" tint="-0.249977111117893"/>
        <rFont val="Arial"/>
        <family val="2"/>
      </rPr>
      <t>(IN 11 - Indicator sheet)</t>
    </r>
  </si>
  <si>
    <r>
      <t xml:space="preserve">KN 11 - Komplikationsrate therapeutische Koloskopien
</t>
    </r>
    <r>
      <rPr>
        <b/>
        <sz val="9"/>
        <color theme="6" tint="-0.249977111117893"/>
        <rFont val="Arial"/>
        <family val="2"/>
      </rPr>
      <t>(IN 11 - Complication rate with therapeutic colonoscopies)</t>
    </r>
  </si>
  <si>
    <t>Kein Residualtumor (R0)</t>
  </si>
  <si>
    <t>Kurativ (K)</t>
  </si>
  <si>
    <t>UICC III
UICC IIIa
UICC IIIb
UICC IIIc</t>
  </si>
  <si>
    <t>UICC I
UICC II
UICC IIa
UICC IIb
UICC IIc
UICC III
UICC IIIa
UICC IIIb
UICC IIIc
UICC IV     
UICC IVa
UICC IVb
UICC Ivc</t>
  </si>
  <si>
    <r>
      <rPr>
        <sz val="8"/>
        <color indexed="8"/>
        <rFont val="Arial"/>
        <family val="2"/>
      </rPr>
      <t>≤ 75</t>
    </r>
  </si>
  <si>
    <r>
      <t xml:space="preserve">Alle ONN- und ONV-Fälle
</t>
    </r>
    <r>
      <rPr>
        <sz val="8"/>
        <color theme="0" tint="-0.499984740745262"/>
        <rFont val="Arial"/>
        <family val="2"/>
      </rPr>
      <t>(All ONN-and ONV-case)</t>
    </r>
  </si>
  <si>
    <r>
      <t xml:space="preserve">Grundgesamtheit KN 23:
</t>
    </r>
    <r>
      <rPr>
        <sz val="8"/>
        <color theme="6" tint="-0.249977111117893"/>
        <rFont val="Arial"/>
        <family val="2"/>
      </rPr>
      <t>(Population (=denominator) IN 23)</t>
    </r>
  </si>
  <si>
    <t>Adjuvant (A)</t>
  </si>
  <si>
    <t>Chemotherapie (CH)</t>
  </si>
  <si>
    <r>
      <t xml:space="preserve">Zähler KN 23:
</t>
    </r>
    <r>
      <rPr>
        <sz val="8"/>
        <color theme="6" tint="-0.249977111117893"/>
        <rFont val="Arial"/>
        <family val="2"/>
      </rPr>
      <t>(Numerator IN 23)</t>
    </r>
  </si>
  <si>
    <r>
      <t xml:space="preserve">KN 23 - Kennzahlenberechnung: 
</t>
    </r>
    <r>
      <rPr>
        <sz val="9"/>
        <color theme="6" tint="-0.249977111117893"/>
        <rFont val="Arial"/>
        <family val="2"/>
      </rPr>
      <t>(IN 23 - Indicator calculation)</t>
    </r>
  </si>
  <si>
    <r>
      <t xml:space="preserve">Pat. ≤ 75 Jahre mit einem Kolonkarzinom UICC Stad. III, bei denen eine R0-Resektion des Primärtumors erfolgte
</t>
    </r>
    <r>
      <rPr>
        <sz val="8"/>
        <color theme="0" tint="-0.34998626667073579"/>
        <rFont val="Arial"/>
        <family val="2"/>
      </rPr>
      <t>(Patients ≤ 75 years with a UICC stage III colon carcinoma who had a R0 resection of the primary tumour)</t>
    </r>
  </si>
  <si>
    <r>
      <t xml:space="preserve">Pat. des Nenners, die eine adjuvante Chemotherapie erhalten haben
</t>
    </r>
    <r>
      <rPr>
        <sz val="8"/>
        <color theme="0" tint="-0.34998626667073579"/>
        <rFont val="Arial"/>
        <family val="2"/>
      </rPr>
      <t>(Patients of the denominator who received adjuvant chemotherapy)</t>
    </r>
  </si>
  <si>
    <t>≥ 70%</t>
  </si>
  <si>
    <t>Möglichst hohe Rate an Chemotherapien bei Pat. mit einem Kolonkarzinom UICC Stad. III</t>
  </si>
  <si>
    <r>
      <t xml:space="preserve">Adjuvante Chemotherapien Kolon (UICC Stad. III)
</t>
    </r>
    <r>
      <rPr>
        <sz val="8"/>
        <color theme="0" tint="-0.34998626667073579"/>
        <rFont val="Arial"/>
        <family val="2"/>
      </rPr>
      <t>(Adjuvant chemotherapy: colon (UICC stage III)</t>
    </r>
  </si>
  <si>
    <r>
      <t xml:space="preserve">KN 23 - Kennzahlenbogen: 
</t>
    </r>
    <r>
      <rPr>
        <sz val="9"/>
        <color theme="6" tint="-0.249977111117893"/>
        <rFont val="Arial"/>
        <family val="2"/>
      </rPr>
      <t>(IN 23 - Indicator sheet)</t>
    </r>
  </si>
  <si>
    <r>
      <t xml:space="preserve">KN 23 - Adjuvante Chemotherapien Kolon (UICC Stad. III)
</t>
    </r>
    <r>
      <rPr>
        <b/>
        <sz val="9"/>
        <color theme="6" tint="-0.249977111117893"/>
        <rFont val="Arial"/>
        <family val="2"/>
      </rPr>
      <t>(IN 23 - Adjuvant chemotherapy: colon (UICC stage III))</t>
    </r>
  </si>
  <si>
    <t xml:space="preserve">Es ist immer das Datum der Entfernung des Primärtumors gemeint.
This always refers to the date of primary tumour resection. </t>
  </si>
  <si>
    <t>Ist mit der OP immer die Entfernung des Primärtumors gemeint oder könnte als Ausgangspunkt auch das Datum einer Vacc nach Wundheilungsstörung genommen werden?
Does the operation always refer to the resection of the primary tumour or could the application of a vacuum-assisted wound dressing after wound healing deficit be counted aswell?</t>
  </si>
  <si>
    <r>
      <t xml:space="preserve">Pat. mit einem Kolonkarzinom UICC Stad. III, die eine adjuvante Chemotherapie erhalten haben (= Zähler Kennzahl 23)
</t>
    </r>
    <r>
      <rPr>
        <sz val="8"/>
        <color theme="0" tint="-0.34998626667073579"/>
        <rFont val="Arial"/>
        <family val="2"/>
      </rPr>
      <t>(Patiens with colon carcinoma UICC stage III who received adjuvant chemotherapy (numerator indicator 23))</t>
    </r>
  </si>
  <si>
    <r>
      <t xml:space="preserve">Pat. des Nenners mit Beginn der Chemotherapie innerhalb von 8 Wochen nach OP
</t>
    </r>
    <r>
      <rPr>
        <sz val="8"/>
        <color theme="0" tint="-0.34998626667073579"/>
        <rFont val="Arial"/>
        <family val="2"/>
      </rPr>
      <t>(Patients of the denominator with beginning of chemotherapy within 8 weeks after surgery)</t>
    </r>
  </si>
  <si>
    <t>≥ 80%</t>
  </si>
  <si>
    <t>Möglichst häufig Beginn der adjuvanten systemischen Therapie innerhalb der vorgegebenen Zeit</t>
  </si>
  <si>
    <r>
      <t xml:space="preserve">Beginn der adjuvanten systemischen Therapie
</t>
    </r>
    <r>
      <rPr>
        <sz val="8"/>
        <color theme="0" tint="-0.34998626667073579"/>
        <rFont val="Arial"/>
        <family val="2"/>
      </rPr>
      <t>(Initiation of adjuvant systemic therapy)</t>
    </r>
  </si>
  <si>
    <r>
      <rPr>
        <i/>
        <sz val="8"/>
        <rFont val="Arial"/>
        <family val="2"/>
      </rPr>
      <t>BMI-Score</t>
    </r>
  </si>
  <si>
    <r>
      <rPr>
        <i/>
        <sz val="8"/>
        <rFont val="Arial"/>
        <family val="2"/>
      </rPr>
      <t>Tumorgröße in mm</t>
    </r>
  </si>
  <si>
    <t>Unauffälliger Befund (UB)
Nicht eindeutiges Ergebnis (NE)
Anderes Ausfallmuster (AA)
Ausfall MLH1/PMS2 (AU)
Unbekannt (U)</t>
  </si>
  <si>
    <t>MSI-High (MSI-H)
MSI-Low/MSS (MSI-L)
Unbekannt (U)</t>
  </si>
  <si>
    <t>T2 (T2)</t>
  </si>
  <si>
    <t xml:space="preserve">N2 (N2)
</t>
  </si>
  <si>
    <t>Zähler Kennzahl 23 (s. Tabellenblatt "KN 23")</t>
  </si>
  <si>
    <t>Wiederaufnahme innerhalb von 22 Tagen nach OP wird im Zähler erfasst. 
Readmission within 22 days after surgery is included in the numerator.</t>
  </si>
  <si>
    <t>Wie verhält es sich mit Wiederaufnahmen wegen Beschwerden/Komplikationen?
What is the situation with reoperations due to complaints/complications?</t>
  </si>
  <si>
    <t>Nur die elektiv operierten Primärfälle KRK.
Only the elective primary cases CRC.</t>
  </si>
  <si>
    <t>Sind alle elektiv an einem KRK operierten Pat. gemeint oder alle von der betreffenden Abteilung elektiv operierten Pat. (unabhängig von der Diagnose)? (s. analog: Komplkationsrate Koloskopien bezieht sich auf alle Koloskopien der betreffenden Abteilung)
Are all patients electively operated on a CRC or all patients electively operated on by the department concerned (regardless of diagnosis)? (see analogue: Combination rate colonoscopies refers to all colonoscopies of the department concerned)</t>
  </si>
  <si>
    <t>Die 22 Tage zählen ab Datum OP.
The 22 days count from the date surgery. "From when is the counting time of hospital stay: admission or date OP.</t>
  </si>
  <si>
    <t>Ab wann ist der Zählzeitpunkt des Krankenhausaufenthaltes: Einweisung oder Datum OP?
 From when is the counting time of the hospital stay: admission or date of surgery?</t>
  </si>
  <si>
    <t>Es geht explitit nicht um eine direkte Verlegung in die Reha bzw. Tagesklinik, sondern die Verlegung in ein anderes Krankenhaus (= unter ständiger ärztlicher Leitung, Zur Akutversorgung bzw. zur jederzeitigen Versorgung von Pat. mit akuten Zuständen, d.h. Krankheit oder Unfall).
It does not mean a direct transfer to the rehabilitation or day clinic, but a transfer to another hospital (= under constant medical supervision, for acute care or for the permanent care of patients with acute conditions, i.e. illness or accident)..</t>
  </si>
  <si>
    <t xml:space="preserve">Was ist die Definition von Akutkrankenhaus? 
What is the definition of acute hospital? </t>
  </si>
  <si>
    <t>----</t>
  </si>
  <si>
    <r>
      <t xml:space="preserve">Elektiv operierte Pat. (= Nenner Kennzahl 19)
</t>
    </r>
    <r>
      <rPr>
        <sz val="8"/>
        <color theme="0" tint="-0.34998626667073579"/>
        <rFont val="Arial"/>
        <family val="2"/>
      </rPr>
      <t>(Electively operated patients (=denominator of indicator 19))</t>
    </r>
  </si>
  <si>
    <r>
      <t xml:space="preserve">Pat. des Nenners, die 
• innerhalb von 30 d postoperativ verstorben sind (Zähler Kennzahl 19) oder
• in ein anderes Akut-Krankenhaus verlegt wurden oder
• einen Krankenhausaufenthalt &gt; 22 d nach Tumorresektion hatten
</t>
    </r>
    <r>
      <rPr>
        <sz val="8"/>
        <color theme="0" tint="-0.34998626667073579"/>
        <rFont val="Arial"/>
        <family val="2"/>
      </rPr>
      <t>(Patiens of the denominator who
•died within 30 days postoperatively (numerator of indicator 19) or
•transferred to antother acute care hospital or
•had a hospital stay &gt; 22 days after tumour resection)</t>
    </r>
  </si>
  <si>
    <t>&gt; 10%</t>
  </si>
  <si>
    <t>Möglichst wenige postoperative Ereignisse</t>
  </si>
  <si>
    <r>
      <t xml:space="preserve">MTL22-Indikator (Mortalität, Transfer, postoperative Liegedauer)
</t>
    </r>
    <r>
      <rPr>
        <sz val="8"/>
        <color theme="0" tint="-0.34998626667073579"/>
        <rFont val="Arial"/>
        <family val="2"/>
      </rPr>
      <t>(MTL22 Indicator (mortality, transfer, postsurgical hospital stay)</t>
    </r>
  </si>
  <si>
    <t>Es sind jegliche OPS-Codes mit der Codierung 5-* zugelassen. Siehe Tabellenbaltt "OPS-Codes" für Kennzahlen-relevante Codes.</t>
  </si>
  <si>
    <t>Spalte K42 (Operative Expertise)</t>
  </si>
  <si>
    <r>
      <rPr>
        <b/>
        <u/>
        <sz val="11"/>
        <color theme="1"/>
        <rFont val="Arial"/>
        <family val="2"/>
      </rPr>
      <t>operative Expertise (Zeile 42):</t>
    </r>
    <r>
      <rPr>
        <b/>
        <sz val="11"/>
        <color theme="1"/>
        <rFont val="Arial"/>
        <family val="2"/>
      </rPr>
      <t xml:space="preserve"> 
</t>
    </r>
    <r>
      <rPr>
        <b/>
        <sz val="10"/>
        <color theme="6" tint="-0.249977111117893"/>
        <rFont val="Arial"/>
        <family val="2"/>
      </rPr>
      <t>(surgical expertise (rows 42)):</t>
    </r>
  </si>
  <si>
    <r>
      <t xml:space="preserve">Alle F-Fälle
</t>
    </r>
    <r>
      <rPr>
        <sz val="8"/>
        <color theme="2" tint="-0.499984740745262"/>
        <rFont val="Arial"/>
        <family val="2"/>
      </rPr>
      <t>(All F-cases)</t>
    </r>
  </si>
  <si>
    <t>Spalte K39 (neuaufgetretene Fernmetasten )</t>
  </si>
  <si>
    <t>Spalte F38 (Rezidiv mit Historie W&amp;W - Operativ - Notfall )</t>
  </si>
  <si>
    <t>Spalte E38 (Rezidiv mit Historie W&amp;W - Operativ - TVE)</t>
  </si>
  <si>
    <t>Spalte D38 (Rezidiv mit Historie W&amp;W - Operativ - Elektiv )</t>
  </si>
  <si>
    <r>
      <rPr>
        <b/>
        <sz val="8"/>
        <color theme="1"/>
        <rFont val="Arial"/>
        <family val="2"/>
      </rPr>
      <t>ODER</t>
    </r>
    <r>
      <rPr>
        <sz val="8"/>
        <color theme="1"/>
        <rFont val="Arial"/>
        <family val="2"/>
      </rPr>
      <t xml:space="preserve">
(OR)</t>
    </r>
  </si>
  <si>
    <r>
      <t xml:space="preserve">Mind. 1 Strahlentherapie-Gruppe:
</t>
    </r>
    <r>
      <rPr>
        <sz val="8"/>
        <color theme="2" tint="-0.499984740745262"/>
        <rFont val="Arial"/>
        <family val="2"/>
      </rPr>
      <t>(At least 1 radtiotherapy group:)</t>
    </r>
  </si>
  <si>
    <t>Spalte J37 (Rezidiv - nicht operativ - neoadjuvanter o. präoperativer systemischer Therapie)</t>
  </si>
  <si>
    <r>
      <t xml:space="preserve">Palliativ (P)
Sonstiges (S)
Keine Angabe (X)
</t>
    </r>
    <r>
      <rPr>
        <i/>
        <sz val="8"/>
        <rFont val="Arial"/>
        <family val="2"/>
      </rPr>
      <t xml:space="preserve">leer </t>
    </r>
    <r>
      <rPr>
        <i/>
        <sz val="8"/>
        <color theme="2" tint="-0.499984740745262"/>
        <rFont val="Arial"/>
        <family val="2"/>
      </rPr>
      <t>(empty)</t>
    </r>
  </si>
  <si>
    <r>
      <t xml:space="preserve">Palliativ (P)
Lokal kurativ bei Oligometastasierung (O)
Sonstiges (S)
Keine Angabe (X)
</t>
    </r>
    <r>
      <rPr>
        <i/>
        <sz val="8"/>
        <rFont val="Arial"/>
        <family val="2"/>
      </rPr>
      <t xml:space="preserve">leer </t>
    </r>
    <r>
      <rPr>
        <i/>
        <sz val="8"/>
        <color theme="2" tint="-0.499984740745262"/>
        <rFont val="Arial"/>
        <family val="2"/>
      </rPr>
      <t>(empty)</t>
    </r>
  </si>
  <si>
    <r>
      <t xml:space="preserve">Ohne Bezug zu einer operativen Therapie (O)
Adjuvant (A)
Intraoperativ (I)
Sonstiges (S)
</t>
    </r>
    <r>
      <rPr>
        <i/>
        <sz val="8"/>
        <rFont val="Arial"/>
        <family val="2"/>
      </rPr>
      <t xml:space="preserve">leer </t>
    </r>
    <r>
      <rPr>
        <i/>
        <sz val="8"/>
        <color theme="2" tint="-0.499984740745262"/>
        <rFont val="Arial"/>
        <family val="2"/>
      </rPr>
      <t>(empty)</t>
    </r>
  </si>
  <si>
    <t>Palliativ (P)</t>
  </si>
  <si>
    <r>
      <t xml:space="preserve">Ohne Bezug zu einer operativen Therapie (O)
Adjuvant (A)
Intraoperativ (I)
Additiv (Z)
Sonstiges (S)
</t>
    </r>
    <r>
      <rPr>
        <i/>
        <sz val="8"/>
        <rFont val="Arial"/>
        <family val="2"/>
      </rPr>
      <t xml:space="preserve">leer </t>
    </r>
    <r>
      <rPr>
        <i/>
        <sz val="8"/>
        <color theme="2" tint="-0.499984740745262"/>
        <rFont val="Arial"/>
        <family val="2"/>
      </rPr>
      <t>(empty)</t>
    </r>
  </si>
  <si>
    <t>Spalte H37 (Rezidiv - nicht operativ - palliativ)</t>
  </si>
  <si>
    <t>Spalte G37 (Rezidiv - Endoskopisch)</t>
  </si>
  <si>
    <t>Notfalleingriff (N)</t>
  </si>
  <si>
    <t>Art des Eingriffs</t>
  </si>
  <si>
    <t>Mind. 1 Code mit "Operativ" im Tabellenblatt "OPS-Codes"</t>
  </si>
  <si>
    <r>
      <t xml:space="preserve">In dieser Operation-Gruppe müssen folgende Bedingungen erfüllt sein:
</t>
    </r>
    <r>
      <rPr>
        <sz val="8"/>
        <color theme="1" tint="0.499984740745262"/>
        <rFont val="Arial"/>
        <family val="2"/>
      </rPr>
      <t>(In this surgery-group the following conditions have to be met:)</t>
    </r>
  </si>
  <si>
    <t>Mind. 1 Code mit "Operativ" oder "TVE" im Tabellenblatt "OPS-Codes"</t>
  </si>
  <si>
    <r>
      <t xml:space="preserve">Betrachte die 1. chronologische Operation-Gruppe mit:
</t>
    </r>
    <r>
      <rPr>
        <sz val="8"/>
        <color theme="1" tint="0.499984740745262"/>
        <rFont val="Arial"/>
        <family val="2"/>
      </rPr>
      <t>(Consider the 1. chronologically surgery group with:)</t>
    </r>
  </si>
  <si>
    <r>
      <t xml:space="preserve">Mind. 1 Operation-Gruppe:
</t>
    </r>
    <r>
      <rPr>
        <sz val="8"/>
        <color theme="1"/>
        <rFont val="Arial"/>
        <family val="2"/>
      </rPr>
      <t>(At least 1 surgery group:)</t>
    </r>
  </si>
  <si>
    <t>Spalte F37 (Rezidiv - Operativ - Notfall )</t>
  </si>
  <si>
    <t>Spalte E37 (Rezidiv - Operativ - TVE)</t>
  </si>
  <si>
    <t>Spalte D37 (Rezidiv - Operativ - Elektiv )</t>
  </si>
  <si>
    <r>
      <rPr>
        <b/>
        <u/>
        <sz val="11"/>
        <color theme="1"/>
        <rFont val="Arial"/>
        <family val="2"/>
      </rPr>
      <t>Zentrumsfälle (Zeile 37-40):</t>
    </r>
    <r>
      <rPr>
        <b/>
        <sz val="11"/>
        <color theme="1"/>
        <rFont val="Arial"/>
        <family val="2"/>
      </rPr>
      <t xml:space="preserve"> 
</t>
    </r>
    <r>
      <rPr>
        <b/>
        <sz val="10"/>
        <color theme="6" tint="-0.249977111117893"/>
        <rFont val="Arial"/>
        <family val="2"/>
      </rPr>
      <t>(centre cases (rows 37-40)):</t>
    </r>
  </si>
  <si>
    <r>
      <t xml:space="preserve">0
</t>
    </r>
    <r>
      <rPr>
        <i/>
        <sz val="8"/>
        <rFont val="Arial"/>
        <family val="2"/>
      </rPr>
      <t xml:space="preserve">leer </t>
    </r>
    <r>
      <rPr>
        <i/>
        <sz val="8"/>
        <color theme="2" tint="-0.499984740745262"/>
        <rFont val="Arial"/>
        <family val="2"/>
      </rPr>
      <t>(empty)</t>
    </r>
  </si>
  <si>
    <t>IVA
IVB
IVC</t>
  </si>
  <si>
    <t>IIIA
IIIB
IIIC</t>
  </si>
  <si>
    <t>IIA
IIB
IIC</t>
  </si>
  <si>
    <t>0
I
IIA
IIB
IIC
IIIA
IIIB
IIIC
IVA
IVB
IVC</t>
  </si>
  <si>
    <t>Berechnet 
(s. Tabellenblatt "Berechnung UICC-Stadium")</t>
  </si>
  <si>
    <r>
      <t xml:space="preserve">Alle NO-Fälle
</t>
    </r>
    <r>
      <rPr>
        <sz val="8"/>
        <color theme="2" tint="-0.499984740745262"/>
        <rFont val="Arial"/>
        <family val="2"/>
      </rPr>
      <t>(All NO-cases)</t>
    </r>
  </si>
  <si>
    <t xml:space="preserve">   ohne UICC / nicht zuzuordnen
(J35)</t>
  </si>
  <si>
    <t>UICC IV
(J34)</t>
  </si>
  <si>
    <t>UICC III
(J33)</t>
  </si>
  <si>
    <t>UICC II
(J32)</t>
  </si>
  <si>
    <t>UICC I
(J31)</t>
  </si>
  <si>
    <t>Spalte J (nicht operativ - neoadjuvanter o. präoperativer systemischer Therapie )</t>
  </si>
  <si>
    <t xml:space="preserve">   ohne UICC / nicht zuzuordnen
(I35)</t>
  </si>
  <si>
    <t>UICC IV
(I34)</t>
  </si>
  <si>
    <t>UICC III
(I33)</t>
  </si>
  <si>
    <t>UICC II
(I32)</t>
  </si>
  <si>
    <t>UICC I
(I31)</t>
  </si>
  <si>
    <t>Spalte I (nicht operativ - Watch&amp;Wait)</t>
  </si>
  <si>
    <t xml:space="preserve">   ohne UICC / nicht zuzuordnen
(H35)</t>
  </si>
  <si>
    <t>UICC IV
(H34)</t>
  </si>
  <si>
    <t>UICC III
(H33)</t>
  </si>
  <si>
    <t>UICC II
(H32)</t>
  </si>
  <si>
    <t>UICC I
(H31)</t>
  </si>
  <si>
    <t>Spalte H (Nicht operativ - palliativ)</t>
  </si>
  <si>
    <r>
      <t xml:space="preserve">Alle E-Fälle
</t>
    </r>
    <r>
      <rPr>
        <sz val="8"/>
        <color theme="2" tint="-0.499984740745262"/>
        <rFont val="Arial"/>
        <family val="2"/>
      </rPr>
      <t>(All E-cases)</t>
    </r>
  </si>
  <si>
    <t xml:space="preserve">   ohne UICC / nicht zuzuordnen
(G35)</t>
  </si>
  <si>
    <t>UICC IV
(G34)</t>
  </si>
  <si>
    <t>UICC III
(G33)</t>
  </si>
  <si>
    <t>UICC II
(G32)</t>
  </si>
  <si>
    <t>UICC I
(G31)</t>
  </si>
  <si>
    <t>Spalte G (Endoskopisch (außer TVE))</t>
  </si>
  <si>
    <r>
      <t xml:space="preserve">Alle ONN-Fälle
</t>
    </r>
    <r>
      <rPr>
        <sz val="8"/>
        <color theme="2" tint="-0.499984740745262"/>
        <rFont val="Arial"/>
        <family val="2"/>
      </rPr>
      <t>(All ONN-cases)</t>
    </r>
  </si>
  <si>
    <r>
      <t xml:space="preserve">In dieser Operation-Gruppe muss folgende Bedingung erfüllt sein:
</t>
    </r>
    <r>
      <rPr>
        <sz val="8"/>
        <color theme="1" tint="0.499984740745262"/>
        <rFont val="Arial"/>
        <family val="2"/>
      </rPr>
      <t>(In this surgery-group the following condition have to be met:)</t>
    </r>
  </si>
  <si>
    <r>
      <t xml:space="preserve">Alle ONV-Fälle
</t>
    </r>
    <r>
      <rPr>
        <sz val="8"/>
        <color theme="2" tint="-0.499984740745262"/>
        <rFont val="Arial"/>
        <family val="2"/>
      </rPr>
      <t>(All ONV-cases)</t>
    </r>
  </si>
  <si>
    <t xml:space="preserve">   ohne UICC / nicht zuzuordnen
(F35)</t>
  </si>
  <si>
    <t>UICC IV
(F34)</t>
  </si>
  <si>
    <t>UICC III
(F33)</t>
  </si>
  <si>
    <t>UICC II
(F32)</t>
  </si>
  <si>
    <t>UICC I
(F31)</t>
  </si>
  <si>
    <t>Spalte F (Operativ - Notfall)</t>
  </si>
  <si>
    <t xml:space="preserve">   ohne UICC / nicht zuzuordnen
(E35)</t>
  </si>
  <si>
    <t>UICC IV
(E34)</t>
  </si>
  <si>
    <t>UICC III
(E33)</t>
  </si>
  <si>
    <t>UICC II
(E32)</t>
  </si>
  <si>
    <t>UICC I
(E31)</t>
  </si>
  <si>
    <t>Spalte E (Operativ - Elektiv - TVE)</t>
  </si>
  <si>
    <t xml:space="preserve">   ohne UICC / nicht zuzuordnen
(D35)</t>
  </si>
  <si>
    <t>UICC IV
(D34)</t>
  </si>
  <si>
    <t>UICC III
(D33)</t>
  </si>
  <si>
    <t>UICC II
(D32)</t>
  </si>
  <si>
    <t>UICC I
(D31)</t>
  </si>
  <si>
    <t>Spalte D (Operativ - Elektiv - Resektion)</t>
  </si>
  <si>
    <t>ODER</t>
  </si>
  <si>
    <t>In den Basisdaten Kolon werden nur Fälle mit Kolon-Diagnose eingeordnet:</t>
  </si>
  <si>
    <r>
      <t xml:space="preserve">Berechnung Tabelle Basisdaten Kolon in OncoBox </t>
    </r>
    <r>
      <rPr>
        <sz val="12"/>
        <color theme="6" tint="-0.249977111117893"/>
        <rFont val="Arial"/>
        <family val="2"/>
      </rPr>
      <t>(Calculation table basic data colon in OncoBox)</t>
    </r>
  </si>
  <si>
    <t>Die Felder stehen teilweise in Abhängigkeit voneinander, daher sollte jede Zeile vollständig von links nach rechts und fortlaufend von oben nach unten bearbeitet werden. Graue Felder müssen bearbeitet werden. Die Bearbeitung des Datenblattes sollte mit Microsoft Office 2010 oder einer der Folgeversionen erfolgen. Microsoft Office 2007 ist mit Einschränkungen nutzbar (u.a. werden Info-Buttons nicht angezeigt). Vorversionen von Microsoft Office 2007 sind für die Bearbeitung des Datenblattes nicht geeignet. Alle Zahlen und Texte müssen manuell eingegeben werden (nicht über copy-/paste-Funktion; Ausnahme sind Daten, die von der OncoBox eingelesen werden). Jede Änderung an den Basisdaten zieht eine Änderung des Kennzahlenbogens nach sich. In dem Dokument „Bestimmungen Datenqualität“ sind die wesentlichen Grundlagen für die Datenbewertung im Rahmen des Auditprozesses festgelegt. Insbesondere ist der Umgang mit Kennzahlen mit unterschrittener Sollvorgabe beschrieben (Download unter www.onkozert.de; Abschnitt Hinweise).</t>
  </si>
  <si>
    <t>7) Die Summe der nach Tumorstadien stratifizierten Primärfälle muss mit den Primärfällen, die aus den einseitig bzw. beidseitig erkrankten Patienten errechnet wurden, übereinstimmen (Felder Spalte L/ Zeile 30 = Spalte L/ Zeile 41)</t>
  </si>
  <si>
    <r>
      <t xml:space="preserve">6) metachron = Diagnosedatum </t>
    </r>
    <r>
      <rPr>
        <sz val="8"/>
        <color indexed="8"/>
        <rFont val="Aptos Narrow"/>
        <family val="2"/>
      </rPr>
      <t>≥</t>
    </r>
    <r>
      <rPr>
        <sz val="8"/>
        <color indexed="8"/>
        <rFont val="Arial"/>
        <family val="2"/>
      </rPr>
      <t xml:space="preserve"> 93 Tage nach Diagnosedatum der Primärerkrankung innerhalb des Kennzahlenjahres; synchron = Primärpatientin oder-patient, bei der/ dem im Kennzahlenjahr in der linken als auch in der rechten Brust Mammakarzinome innerhalb von 92 tagen nach Diagnosestellung der Primärerkrankung diagnostiziert und gemeinsam therapiert wurden (Hinweis zur Situation bei synchroner, aber kalenderjahresübergreifender Diagnose/ Therapie z.B. im Dezember 2025 und Januar 2026: Zuordnung beider Fälle und der Patientein/ des Patienten zu 2025).</t>
    </r>
  </si>
  <si>
    <t>5) Einseitig: Primärpatientin oder -patient, bei der/ dem im Kennzahlenjahr ein Mammakarzinom in einer Brust (links oder rechts) diagnostiziert wurde.</t>
  </si>
  <si>
    <t xml:space="preserve">4) Pro Patientin/ Patient können maximal 2 Primärfälle gezählt werden (max. 1 Fall pro Brust). Weitere neue Tumoren innerhalb einer bereits erkrankten Brust (auch wenn diese histologisch eindeutig vom Primärtumor abgrenzbar sind) stellen keinen neuen/ zusätzlichen Primärfall dar. </t>
  </si>
  <si>
    <t>3) Bei einer Mastektomie mit vorangegangener BET innerhalb einer Brust wird diese als Mastektomie angegeben. Bei der Korrelation der T-Stadien mit der Operationsart (BET / Mastektomie) werden Besonderheiten der neoadjuvanten Therapie nicht berücksichtigt (Grundlage ist der prätherapeutische cT-Status, nicht (y)pT).</t>
  </si>
  <si>
    <t>2b) Primärtumor weder klinisch noch pathologisch nachweisbar bei negativen oder positiven Lymphknoten und mit primärer Metastasierung.</t>
  </si>
  <si>
    <t>2a) Primärtumor weder klinisch noch pathologisch nachweisbar bei positiven Lymphknoten und ohne primärer Metastasierung.</t>
  </si>
  <si>
    <t>1) Angabe des Tumorstatus, der je nach Therapie pathologisch (pT, pN, pM) oder klinisch (cT, cN, cM) sein kann. 
Beispiele:
       a) operierter, nicht neoadjuvanter vorbehandelter Fall: Angabe pathologischer Tumorstatus (pT)
       b) neoadjuvant vorbehandelter und operierter Fall oder ein nicht operierter Fall oder ein Fall mit pT0 nach Biopsie und Nachresektion: 
       klinischer Tumorstatus (cT)</t>
  </si>
  <si>
    <t>Bearbeitungshinweise:</t>
  </si>
  <si>
    <t>Grundlage des Erhebungsbogens stellt die TNM – Klassifikation maligner Tumoren, 8. Auflage 2017 sowie die ICD-Klassifikation ICD-10-GM 2024 (DIMDI) und die OPS-Klassifikation OPS 2024 (DIMDI) dar.
* Die kurzzeitige (3 Wo) präoperative Gabe von Tamoxifen oder AI zur Testung einer endokrinen Sensitivität wird nicht als neoadjuvante Therapie gewertet.
** Angegeben wird pro Körperseite (rechts/ links) jede Operation, bei der mindestens einer der im Feld D44 aufgeführten OPS-Kodes dokumentiert wurde. (https://www.g-ba.de/richtlinien/5/)
*** Pat. mit ED im Kennzahlenjahr, die bis zur Einreichung des Datenblattes nicht operiert sind u. bei Einreichung des Datenblattes eine präoperative o. neoadjuvante Therapie mit geplanter OP erhalten entsp. Empfehlung TK.</t>
  </si>
  <si>
    <t>Anzahl operative Eingriffe entsp. MM-Regelung G-BA**</t>
  </si>
  <si>
    <r>
      <t xml:space="preserve">Operative Expertise Kolon - Anzahl Resektionen Kolon
</t>
    </r>
    <r>
      <rPr>
        <sz val="9"/>
        <color theme="1"/>
        <rFont val="Arial"/>
        <family val="2"/>
      </rPr>
      <t>(OPS: …...)</t>
    </r>
  </si>
  <si>
    <r>
      <rPr>
        <b/>
        <sz val="9"/>
        <color theme="1"/>
        <rFont val="Arial"/>
        <family val="2"/>
      </rPr>
      <t>Pat. gesamt</t>
    </r>
    <r>
      <rPr>
        <sz val="9"/>
        <color theme="1"/>
        <rFont val="Arial"/>
        <family val="2"/>
      </rPr>
      <t xml:space="preserve"> (ohne Mehrfachnennung)</t>
    </r>
  </si>
  <si>
    <t xml:space="preserve">   Pat. mit neuaufgetretener Fernmetastase</t>
  </si>
  <si>
    <t xml:space="preserve">   Pat. mit neuaufgetretenem Rezidiv</t>
  </si>
  <si>
    <t xml:space="preserve">   ohne UICC / nicht zuzuordnen</t>
  </si>
  <si>
    <t xml:space="preserve">   UICC IV</t>
  </si>
  <si>
    <t xml:space="preserve">   UICC III</t>
  </si>
  <si>
    <t xml:space="preserve">   UICC II</t>
  </si>
  <si>
    <t xml:space="preserve">   UICC I</t>
  </si>
  <si>
    <t>Primärfälle</t>
  </si>
  <si>
    <t>Transanale Vollwand-exzision (TVE)</t>
  </si>
  <si>
    <t>Resektion</t>
  </si>
  <si>
    <t xml:space="preserve">Fälle mit neoadjuvanter o. präoperativer systemischer Therapie </t>
  </si>
  <si>
    <r>
      <t xml:space="preserve">Watch and Wait </t>
    </r>
    <r>
      <rPr>
        <sz val="8"/>
        <color theme="1"/>
        <rFont val="Arial"/>
        <family val="2"/>
      </rPr>
      <t>(nicht endoskopisch
 kurativ)</t>
    </r>
    <r>
      <rPr>
        <sz val="11"/>
        <color theme="1"/>
        <rFont val="Arial"/>
        <family val="2"/>
      </rPr>
      <t xml:space="preserve"> </t>
    </r>
  </si>
  <si>
    <t>palliativ</t>
  </si>
  <si>
    <t>Notfall</t>
  </si>
  <si>
    <t>Elektiv</t>
  </si>
  <si>
    <t>Gesamt</t>
  </si>
  <si>
    <t>Nicht operativ</t>
  </si>
  <si>
    <r>
      <t xml:space="preserve">Endoskopisch </t>
    </r>
    <r>
      <rPr>
        <sz val="8"/>
        <color theme="1"/>
        <rFont val="Arial"/>
        <family val="2"/>
      </rPr>
      <t>(außer TVE)</t>
    </r>
  </si>
  <si>
    <t>Operativ</t>
  </si>
  <si>
    <r>
      <t xml:space="preserve">Zentrumsfälle Kolonkarzinom
</t>
    </r>
    <r>
      <rPr>
        <sz val="8"/>
        <color theme="1"/>
        <rFont val="Arial"/>
        <family val="2"/>
      </rPr>
      <t>Def. gemäß EB</t>
    </r>
  </si>
  <si>
    <r>
      <t xml:space="preserve">Alle RWW-Fälle
</t>
    </r>
    <r>
      <rPr>
        <sz val="8"/>
        <color theme="2" tint="-0.499984740745262"/>
        <rFont val="Arial"/>
        <family val="2"/>
      </rPr>
      <t>(All RWW-cases)</t>
    </r>
  </si>
  <si>
    <t>Spalte E37 (Rezidiv - Operativ - TVE )</t>
  </si>
  <si>
    <t>In den Basisdaten Rektum werden nur Fälle mit Rektum-Diagnose eingeordnet:</t>
  </si>
  <si>
    <r>
      <t xml:space="preserve">Zentrumsfälle Rektumkarzinom
</t>
    </r>
    <r>
      <rPr>
        <sz val="8"/>
        <color theme="1"/>
        <rFont val="Arial"/>
        <family val="2"/>
      </rPr>
      <t>Def. gemäß EB</t>
    </r>
  </si>
  <si>
    <r>
      <t xml:space="preserve">Pat. mit neuaufgetretenem Rezidiv und/oder Fernmetastasen
</t>
    </r>
    <r>
      <rPr>
        <sz val="8"/>
        <color theme="2" tint="-0.499984740745262"/>
        <rFont val="Arial"/>
        <family val="2"/>
      </rPr>
      <t>(Patients with recent recurrence and/or distant metastases)</t>
    </r>
  </si>
  <si>
    <r>
      <t xml:space="preserve">Siehe Sollvorgabe
</t>
    </r>
    <r>
      <rPr>
        <sz val="8"/>
        <color theme="6" tint="-0.249977111117893"/>
        <rFont val="Arial"/>
        <family val="2"/>
      </rPr>
      <t>(See target value)</t>
    </r>
  </si>
  <si>
    <r>
      <t xml:space="preserve">KN 1 - Kennzahlenbogen: 
</t>
    </r>
    <r>
      <rPr>
        <sz val="9"/>
        <color theme="6" tint="-0.249977111117893"/>
        <rFont val="Arial"/>
        <family val="2"/>
      </rPr>
      <t>(IN 1 - Indicator sheet)</t>
    </r>
  </si>
  <si>
    <r>
      <t xml:space="preserve">KN 1 - Pat. mit neuaufgetretenem Rezidiv und/ oder Fernmetastasen
</t>
    </r>
    <r>
      <rPr>
        <b/>
        <sz val="9"/>
        <color theme="6" tint="-0.249977111117893"/>
        <rFont val="Arial"/>
        <family val="2"/>
      </rPr>
      <t>(IN 1 - Patiens with new recurrence and/or distant metastases)</t>
    </r>
  </si>
  <si>
    <t xml:space="preserve">Bei Empfehlung.
When genetic counseling is recommended. </t>
  </si>
  <si>
    <t>Wann werden die Pat. im Zähler gezählt, bei Empfehlung der genetischen Beratung oder bei tatsächlicher Durchführung?
When are patients counted for the numerator: when genetic counseling is recommended or when the counseling has actually taken place?</t>
  </si>
  <si>
    <t>Siehe Tabellenblatt "Datenfelder", Ausfüllhinweise zu Datenfeld B5.2 Anamnese - Familienanamnese
see table "Datenfelder", Notes for completing for data field B5.2 Patient history - family history</t>
  </si>
  <si>
    <t>Wann besteht eine positive Familienanamnese?
When does the family history count as "positive"?</t>
  </si>
  <si>
    <t>Nein (N)</t>
  </si>
  <si>
    <t>MLH1-Promotermethylierung</t>
  </si>
  <si>
    <r>
      <t xml:space="preserve">Grundgesamtheit KN 8:
</t>
    </r>
    <r>
      <rPr>
        <sz val="8"/>
        <color theme="6" tint="-0.249977111117893"/>
        <rFont val="Arial"/>
        <family val="2"/>
      </rPr>
      <t>(Population (=denominator) IN 8)</t>
    </r>
  </si>
  <si>
    <r>
      <t xml:space="preserve">Zähler KN 8:
</t>
    </r>
    <r>
      <rPr>
        <sz val="8"/>
        <color theme="6" tint="-0.249977111117893"/>
        <rFont val="Arial"/>
        <family val="2"/>
      </rPr>
      <t>(Numerator IN 8)</t>
    </r>
  </si>
  <si>
    <r>
      <t xml:space="preserve">KN 8 - Kennzahlenberechnung: 
</t>
    </r>
    <r>
      <rPr>
        <sz val="9"/>
        <color theme="6" tint="-0.249977111117893"/>
        <rFont val="Arial"/>
        <family val="2"/>
      </rPr>
      <t>(IN 8 - Indicator calculation)</t>
    </r>
  </si>
  <si>
    <r>
      <t xml:space="preserve">KN 8 - Kennzahlenbogen: 
</t>
    </r>
    <r>
      <rPr>
        <sz val="9"/>
        <color theme="6" tint="-0.249977111117893"/>
        <rFont val="Arial"/>
        <family val="2"/>
      </rPr>
      <t>(IN 8 - Indicator sheet)</t>
    </r>
  </si>
  <si>
    <t>Nicht eindeutiges Ergebnis (NE)
Anderes Ausfallmuster (AA)</t>
  </si>
  <si>
    <t>Möglichst häufiges Angebot einer genetischen Keimbahn-Diagnostik zur Abklärung eines Lynch-Syndroms</t>
  </si>
  <si>
    <r>
      <t xml:space="preserve">Keimbahndiagnostik auf Lynch-Syndrom
</t>
    </r>
    <r>
      <rPr>
        <sz val="8"/>
        <color theme="0" tint="-0.34998626667073579"/>
        <rFont val="Arial"/>
        <family val="2"/>
      </rPr>
      <t>(Genetic testing for Lynch syndrome)</t>
    </r>
  </si>
  <si>
    <r>
      <t xml:space="preserve">KN 8 - Keimbahndiagnostik auf Lynch-Syndrom
</t>
    </r>
    <r>
      <rPr>
        <b/>
        <sz val="9"/>
        <color theme="6" tint="-0.249977111117893"/>
        <rFont val="Arial"/>
        <family val="2"/>
      </rPr>
      <t>(IN 8 - Genetic testing for Lynch syndrome	)</t>
    </r>
  </si>
  <si>
    <r>
      <t xml:space="preserve">Grundgesamtheit KN 9:
</t>
    </r>
    <r>
      <rPr>
        <sz val="8"/>
        <color theme="6" tint="-0.249977111117893"/>
        <rFont val="Arial"/>
        <family val="2"/>
      </rPr>
      <t>(Population (=denominator) IN 9)</t>
    </r>
  </si>
  <si>
    <r>
      <t xml:space="preserve">Zähler KN 9:
</t>
    </r>
    <r>
      <rPr>
        <sz val="8"/>
        <color theme="6" tint="-0.249977111117893"/>
        <rFont val="Arial"/>
        <family val="2"/>
      </rPr>
      <t>(Numerator IN 9)</t>
    </r>
  </si>
  <si>
    <r>
      <t xml:space="preserve">KN 9 - Kennzahlenbogen: 
</t>
    </r>
    <r>
      <rPr>
        <sz val="9"/>
        <color theme="6" tint="-0.249977111117893"/>
        <rFont val="Arial"/>
        <family val="2"/>
      </rPr>
      <t>(IN 9 - Indicator sheet)</t>
    </r>
  </si>
  <si>
    <t>Möglichst häufige Bestimmung des MMR-Statusmittels IHC bei Erstdiagnose eines KRK</t>
  </si>
  <si>
    <r>
      <t xml:space="preserve">Immunhistochemische MMR-Diagnostik
</t>
    </r>
    <r>
      <rPr>
        <sz val="8"/>
        <color theme="0" tint="-0.34998626667073579"/>
        <rFont val="Arial"/>
        <family val="2"/>
      </rPr>
      <t>(Immunhistochemical assessment of MMR proteins)</t>
    </r>
  </si>
  <si>
    <r>
      <t xml:space="preserve">KN 9 - Immunhistochemische MMR-Diagnostik
</t>
    </r>
    <r>
      <rPr>
        <b/>
        <sz val="9"/>
        <color theme="0" tint="-0.499984740745262"/>
        <rFont val="Arial"/>
        <family val="2"/>
      </rPr>
      <t>(IN 9 - Immunhistochemical assessment of MMR proteins)</t>
    </r>
  </si>
  <si>
    <t>Für die Definition „zu Beginn“ wird die Definition der Leitlinie herangezogen, d.h. „zu Beginn“ = Datum Mutationsbestimmung max. +15d von Datum Beginn Erstlinientherapie.
The definition of "at the start beginning" is being informed by the definition 
in the S3 guideline, i.e. "at the start beginning" = Date of mutation determination max. 15 d from date start of first-line treatment</t>
  </si>
  <si>
    <t>Wie wird „zu Beginn Erstlinientherapie“ definiert?
How is " at the start beginning of first-line treatment" being defined?</t>
  </si>
  <si>
    <t xml:space="preserve">a) Es handelt sich um eine „Und“-Verbindung, um für den Pat. möglichst alle Therapieoptionen zu erfassen.
Wenn keine RAS-Mutation nachgewiesen wird (= negativ), dann soll zusätzlich BRAF-Testung erfolgen (Stufendiagnostik). Ist beides erfolgt, kann der Pat. für den Zähler gewertet werden.
Wenn eine RAS-Mutation nachgewiesen wird (= positiv), entfällt die BRAF-Testung gemäß Leitlinie. In diesem Fall kann der Pat. ebenfalls für den Zähler gewertet werden.
b) Wenn eine der beiden Mutationen (NRAS/KRAS) nachgewiesen wird, muss die jeweilig andere Analyse nicht durchgeführt werden, um die Pat. für den Zähler zu zählen. 
a) This is an "and" connection in order to record as many treatment options as possible for the patient.
If no RAS mutation is detected (= negative), then BRAF testing should also be carried out (stepwise diagnosis). If both are done, the patient can be counted for the numerator.
If a RAS mutation is detected (= positive), then BRAF testing according to the guideline is not required. In this case the patient can also be counted for the numerator.
b) If one of the two mutations (NRAS/KRAS) is detected, the respective other analysis does not have to be performed to count the patient for the numerator. </t>
  </si>
  <si>
    <t>a) Zählen im Zähler der Kennzahl 10 nur die Fälle, bei denen die Mutationsanalysen für RAS und für BRAF durchgeführt wurden?
b) Muss bei der RAS-Analyse immer der Mutationsstatus für NRAS und KRAS untersucht werden?
a) Do only the cases where the mutation analyses for RAS and for BRAF were carried out count in the numerator of code 10?
b) Does the RAS analysis always have to include the mutation status for NRAS and KRAS?</t>
  </si>
  <si>
    <t>Erstlinientherapie ist die erste Systemtherapie bei 1. Metastasierung. Dabei ist nicht relevant, ob zusätzlich eine sekundäre Resektion von z.B. Lebermetastasen oder eine palliative Resektion des Primarius geplant ist oder stattfindet. Pat. mit Oligometastasierung, die im Rahmen eines (potenziell) kurativen Therapieansatzes eine Systemtherapie erhalten, müssen hier also ebenfalls gezählt werden. 
First-line therapy is the first system therapy for 1st metastasis. It is not relevant whether a secondary resection of e.g. liver metastases or a palliative resection of the primary tumor is planned or takes place. Patients with oligometastasis who receive system therapy as part of a (potentially) curative therapy approach must therefore also be counted here.</t>
  </si>
  <si>
    <t>Wie wird die Erstlinientherapie im Rahmen der Kennzahl Nr. 10 definiert??
How is first-line therapy defined in the context of key figure no. 10?</t>
  </si>
  <si>
    <t>Nein, im Nenner sind ebenfalls Pat., bei denen im Verlauf eine Metastasierung erstmalig auftritt und eine Erstlinientherapie durchgeführt werden soll (da also nicht nur Primärfälle berücksichtigt werden, keine Berechnung über OncoBox möglich).
No, the denominator also includes patients in whom metastasis occurs for the first time in the course of the disease and who are to receive first-line therapy (since not only primary cases are taken into account, no calculation via OncoBox is possible).</t>
  </si>
  <si>
    <t>Bezieht sich diese Anforderung nur auf primärmetastasierte Pat.?
Does this requirement only apply to primary metastatic patients?</t>
  </si>
  <si>
    <t>Kann die Bestimmung des RAS und BRAF-Mutationsstatus als Stufendiagnostik erfolgen?
Can the determination of the RAS and BRAF mutation status be done as a stepwise diagnostic?</t>
  </si>
  <si>
    <r>
      <t xml:space="preserve">Grundgesamtheit KN 10:
</t>
    </r>
    <r>
      <rPr>
        <sz val="8"/>
        <color theme="6" tint="-0.249977111117893"/>
        <rFont val="Arial"/>
        <family val="2"/>
      </rPr>
      <t>(Population (=denominator) IN 10)</t>
    </r>
  </si>
  <si>
    <t>Wildtyp (W)
Mutation (M)</t>
  </si>
  <si>
    <t>Mutation (M)</t>
  </si>
  <si>
    <r>
      <t xml:space="preserve">Zähler KN 10:
</t>
    </r>
    <r>
      <rPr>
        <sz val="8"/>
        <color theme="6" tint="-0.249977111117893"/>
        <rFont val="Arial"/>
        <family val="2"/>
      </rPr>
      <t>(Numerator IN 10)</t>
    </r>
  </si>
  <si>
    <r>
      <t xml:space="preserve">KN 10 - Kennzahlenberechnung: 
</t>
    </r>
    <r>
      <rPr>
        <sz val="9"/>
        <color theme="6" tint="-0.249977111117893"/>
        <rFont val="Arial"/>
        <family val="2"/>
      </rPr>
      <t>(IN 10 - Indicator calculation)</t>
    </r>
  </si>
  <si>
    <r>
      <t xml:space="preserve">KN 10 - Kennzahlenbogen: 
</t>
    </r>
    <r>
      <rPr>
        <sz val="9"/>
        <color theme="6" tint="-0.249977111117893"/>
        <rFont val="Arial"/>
        <family val="2"/>
      </rPr>
      <t>(IN 10 - Indicator sheet)</t>
    </r>
  </si>
  <si>
    <r>
      <t xml:space="preserve">Pat. des Nenners mit IHC der MMR-Proteine und Bestimmung RAS- (= KRAS u. NRAS-Mutationen) sowie BRAF-Mutation
</t>
    </r>
    <r>
      <rPr>
        <sz val="8"/>
        <color theme="0" tint="-0.34998626667073579"/>
        <rFont val="Arial"/>
        <family val="2"/>
      </rPr>
      <t>(RAS and BRAF determination for metastasized colorecatal carcinoma)</t>
    </r>
  </si>
  <si>
    <t xml:space="preserve">Möglichst häufig KRAS- und BRAF-Bestimmung </t>
  </si>
  <si>
    <r>
      <t xml:space="preserve">RAS- und BRAF-Bestimmung bei metastasiertem KRK
</t>
    </r>
    <r>
      <rPr>
        <sz val="8"/>
        <color theme="0" tint="-0.34998626667073579"/>
        <rFont val="Arial"/>
        <family val="2"/>
      </rPr>
      <t>(RAS and BRAF determination for metastasized colorecatal carcinoma)</t>
    </r>
  </si>
  <si>
    <r>
      <t xml:space="preserve">KN 10 - RAS- und BRAF-Bestimmung  bei metastasiertem KRK
</t>
    </r>
    <r>
      <rPr>
        <b/>
        <sz val="9"/>
        <color theme="6" tint="-0.249977111117893"/>
        <rFont val="Arial"/>
        <family val="2"/>
      </rPr>
      <t>(IN 10 - RAS and BRAF determination for metastasized colorecatal carcinoma)</t>
    </r>
  </si>
  <si>
    <t>Mittleres Drittel (2)
Unteres Drittel (3)</t>
  </si>
  <si>
    <r>
      <t xml:space="preserve">Grundgesamtheit KN 12:
</t>
    </r>
    <r>
      <rPr>
        <sz val="8"/>
        <color theme="6" tint="-0.249977111117893"/>
        <rFont val="Arial"/>
        <family val="2"/>
      </rPr>
      <t>(Population (=denominator) IN 12)</t>
    </r>
  </si>
  <si>
    <r>
      <t xml:space="preserve">Zähler KN 12:
</t>
    </r>
    <r>
      <rPr>
        <sz val="8"/>
        <color theme="6" tint="-0.249977111117893"/>
        <rFont val="Arial"/>
        <family val="2"/>
      </rPr>
      <t>(Numerator IN 12)</t>
    </r>
  </si>
  <si>
    <r>
      <t xml:space="preserve">KN 12 - Kennzahlenberechnung: 
</t>
    </r>
    <r>
      <rPr>
        <sz val="9"/>
        <color theme="6" tint="-0.249977111117893"/>
        <rFont val="Arial"/>
        <family val="2"/>
      </rPr>
      <t>(IN 12 - Indicator calculation)</t>
    </r>
  </si>
  <si>
    <r>
      <t xml:space="preserve">KN 12 - Kennzahlenbogen: 
</t>
    </r>
    <r>
      <rPr>
        <sz val="9"/>
        <color theme="6" tint="-0.249977111117893"/>
        <rFont val="Arial"/>
        <family val="2"/>
      </rPr>
      <t>(IN 12 - Indicator sheet)</t>
    </r>
  </si>
  <si>
    <t>MRT (MRT)</t>
  </si>
  <si>
    <t>Ja, im MRT-Befund (MRT)</t>
  </si>
  <si>
    <t>Möglichst häufig vollständiger Befundbericht des prätherapeutischen MRT</t>
  </si>
  <si>
    <r>
      <t xml:space="preserve">Vollständiger Befund des prätherapeutischen MRT
</t>
    </r>
    <r>
      <rPr>
        <sz val="8"/>
        <color theme="0" tint="-0.499984740745262"/>
        <rFont val="Arial"/>
        <family val="2"/>
      </rPr>
      <t>(Complete findings of the pretherapeutical MRI)</t>
    </r>
  </si>
  <si>
    <r>
      <t xml:space="preserve">KN 12 - Vollständiger Befund des prätherapeutischen MRT
</t>
    </r>
    <r>
      <rPr>
        <b/>
        <sz val="9"/>
        <color theme="0" tint="-0.499984740745262"/>
        <rFont val="Arial"/>
        <family val="2"/>
      </rPr>
      <t>(IN 12 - Complete findings of the pretherapeutical MRI)</t>
    </r>
  </si>
  <si>
    <r>
      <t xml:space="preserve">Grundgesamtheit KN 13:
</t>
    </r>
    <r>
      <rPr>
        <sz val="8"/>
        <color theme="6" tint="-0.249977111117893"/>
        <rFont val="Arial"/>
        <family val="2"/>
      </rPr>
      <t>(Population (=denominator) IN 13)</t>
    </r>
  </si>
  <si>
    <r>
      <t xml:space="preserve">Zähler KN 13:
</t>
    </r>
    <r>
      <rPr>
        <sz val="8"/>
        <color theme="6" tint="-0.249977111117893"/>
        <rFont val="Arial"/>
        <family val="2"/>
      </rPr>
      <t>(Numerator IN 13)</t>
    </r>
  </si>
  <si>
    <r>
      <t xml:space="preserve">KN 13 - Kennzahlenberechnung: 
</t>
    </r>
    <r>
      <rPr>
        <sz val="9"/>
        <color theme="6" tint="-0.249977111117893"/>
        <rFont val="Arial"/>
        <family val="2"/>
      </rPr>
      <t>(IN 13 - Indicator calculation)</t>
    </r>
  </si>
  <si>
    <r>
      <t xml:space="preserve">Operative Primärfälle Kolon 
</t>
    </r>
    <r>
      <rPr>
        <sz val="8"/>
        <color theme="0" tint="-0.34998626667073579"/>
        <rFont val="Arial"/>
        <family val="2"/>
      </rPr>
      <t>(Surgical primary cases in the colon)</t>
    </r>
  </si>
  <si>
    <t xml:space="preserve"> ≥ 30</t>
  </si>
  <si>
    <t>Siehe Sollvorgabe</t>
  </si>
  <si>
    <r>
      <t xml:space="preserve">Operative Primärfälle Kolon
</t>
    </r>
    <r>
      <rPr>
        <sz val="8"/>
        <color theme="0" tint="-0.34998626667073579"/>
        <rFont val="Arial"/>
        <family val="2"/>
      </rPr>
      <t>(Surgical primary cases in the colon)</t>
    </r>
  </si>
  <si>
    <r>
      <t xml:space="preserve">KN 13 - Kennzahlenbogen: 
</t>
    </r>
    <r>
      <rPr>
        <sz val="9"/>
        <color theme="6" tint="-0.249977111117893"/>
        <rFont val="Arial"/>
        <family val="2"/>
      </rPr>
      <t>(IN 13 - Indicator sheet)</t>
    </r>
  </si>
  <si>
    <r>
      <t xml:space="preserve">KN 13 - Operative Primärfälle Kolon
</t>
    </r>
    <r>
      <rPr>
        <b/>
        <sz val="9"/>
        <color theme="6" tint="-0.249977111117893"/>
        <rFont val="Arial"/>
        <family val="2"/>
      </rPr>
      <t>(IN 13 - Surgical primary cases in the colon)</t>
    </r>
  </si>
  <si>
    <r>
      <t xml:space="preserve">Zähler KN 14:
</t>
    </r>
    <r>
      <rPr>
        <sz val="8"/>
        <color theme="6" tint="-0.249977111117893"/>
        <rFont val="Arial"/>
        <family val="2"/>
      </rPr>
      <t>(Numerator IN 14)</t>
    </r>
  </si>
  <si>
    <r>
      <t xml:space="preserve">KN 14 - Kennzahlenberechnung: 
</t>
    </r>
    <r>
      <rPr>
        <sz val="9"/>
        <color theme="6" tint="-0.249977111117893"/>
        <rFont val="Arial"/>
        <family val="2"/>
      </rPr>
      <t>(IN 14 - Indicator calculation)</t>
    </r>
  </si>
  <si>
    <r>
      <t xml:space="preserve">Operative Primärfälle Rektum (inkl. TVE)
</t>
    </r>
    <r>
      <rPr>
        <sz val="8"/>
        <color theme="0" tint="-0.34998626667073579"/>
        <rFont val="Arial"/>
        <family val="2"/>
      </rPr>
      <t>(Surgical primary cases in the rectum (including transanal wall resection)</t>
    </r>
  </si>
  <si>
    <t xml:space="preserve"> ≥ 20</t>
  </si>
  <si>
    <r>
      <t xml:space="preserve">Operative Primärfälle Rektum
</t>
    </r>
    <r>
      <rPr>
        <sz val="8"/>
        <color theme="0" tint="-0.34998626667073579"/>
        <rFont val="Arial"/>
        <family val="2"/>
      </rPr>
      <t>(Surgical primary cases in the rectum)</t>
    </r>
  </si>
  <si>
    <r>
      <t xml:space="preserve">KN 14 - Kennzahlenbogen: 
</t>
    </r>
    <r>
      <rPr>
        <sz val="9"/>
        <color theme="6" tint="-0.249977111117893"/>
        <rFont val="Arial"/>
        <family val="2"/>
      </rPr>
      <t>(IN 14 - Indicator sheet)</t>
    </r>
  </si>
  <si>
    <r>
      <t xml:space="preserve">KN 14 - Operative Primärfälle Rektum
</t>
    </r>
    <r>
      <rPr>
        <b/>
        <sz val="9"/>
        <color theme="6" tint="-0.249977111117893"/>
        <rFont val="Arial"/>
        <family val="2"/>
      </rPr>
      <t>(IN 14 - Surgical primary cases in the rectum)</t>
    </r>
  </si>
  <si>
    <t>Nein, eine rein explorative Laparoskopie zum Ausschluss von Komplikationen (wie Insuffizienzen, intraabdominelle Verhalte, Perforationen) wird nicht als Komplikation gewertet (wird also nicht im Zähler gezählt). 
No, a purely exploratory laparoscopy performed to rule out complications (such as insufficiencies, intra-abdominal abscesses, or perforations) is not considered a complication (and therefore is not counted in the numerator).</t>
  </si>
  <si>
    <t>Wird eine explorative Laparoskopie nach Kolonresektion als Komplikationen gewertet?
Is an exploratory laparoscopy after colon resection considered a complication?</t>
  </si>
  <si>
    <t>Ja, eine chirurgische Wundrevision (Spülung, Spreizung, VAC-Verband) innerhalb von 30d nach elektiver Kolonresektion  zählt zu den Revisions-OP’s.
Yes, a surgical wound revision (irrigation, spreading, VAC dressing) within 30 days after elective colon surgery counts as a revision surgery.</t>
  </si>
  <si>
    <t>Wird eine chirurgische Wundrevision (Spülung, Spreizung, VAC-Verband) auch als Revisions-OP gewertet oder handelt es sich bei den Revisions-OP’s nur um schwerwiegendere Revisionen (z.B. Re-Laparotomie)?
Is a surgical wound revision (irrigation, spreading, VAC dressing) also considered a revision surgery or are revision surgeries only more serious revisions (e.g. re-laparotomy)?</t>
  </si>
  <si>
    <t>Die Zählweise ist pro Primärfall.
The method of counting is per primary case.</t>
  </si>
  <si>
    <t>Welche Zählweise ist die richtige: pro Pat. oder Anzahl der Operationen?
Which method of counting is correct: per patient or per number of operations?</t>
  </si>
  <si>
    <r>
      <t xml:space="preserve">Grundgesamtheit KN 15:
</t>
    </r>
    <r>
      <rPr>
        <sz val="8"/>
        <color theme="6" tint="-0.249977111117893"/>
        <rFont val="Arial"/>
        <family val="2"/>
      </rPr>
      <t>(Population (=denominator) IN 15)</t>
    </r>
  </si>
  <si>
    <r>
      <t xml:space="preserve">Zähler KN 15:
</t>
    </r>
    <r>
      <rPr>
        <sz val="8"/>
        <color theme="6" tint="-0.249977111117893"/>
        <rFont val="Arial"/>
        <family val="2"/>
      </rPr>
      <t>(Numerator IN 15)</t>
    </r>
  </si>
  <si>
    <r>
      <t xml:space="preserve">KN 15 - Kennzahlenberechnung: 
</t>
    </r>
    <r>
      <rPr>
        <sz val="9"/>
        <color theme="6" tint="-0.249977111117893"/>
        <rFont val="Arial"/>
        <family val="2"/>
      </rPr>
      <t>(IN 15 - Indicator calculation)</t>
    </r>
  </si>
  <si>
    <r>
      <t xml:space="preserve">Elektive Kolon-Operationen
</t>
    </r>
    <r>
      <rPr>
        <sz val="8"/>
        <color theme="0" tint="-0.34998626667073579"/>
        <rFont val="Arial"/>
        <family val="2"/>
      </rPr>
      <t>(Elective colon surgeries)</t>
    </r>
  </si>
  <si>
    <r>
      <t xml:space="preserve">Operationen des Nenners mit Revisionsoperationen infolge von perioperativen Komplikationen innerhalb von 30 d nach OP (nicht gezählt werden: diagnostische Spüllaparoskopien)
</t>
    </r>
    <r>
      <rPr>
        <sz val="8"/>
        <color theme="0" tint="-0.34998626667073579"/>
        <rFont val="Arial"/>
        <family val="2"/>
      </rPr>
      <t>(Surgeries of the denominator with revision surgery due to perioperative complications within 30 days of surgery)</t>
    </r>
  </si>
  <si>
    <t>&lt;0,01%; &gt;10%</t>
  </si>
  <si>
    <t>≤ 15%</t>
  </si>
  <si>
    <t>Möglichst niedrige Rate an Revisionsoperationen nach elektiven Operationen</t>
  </si>
  <si>
    <r>
      <t xml:space="preserve">Revisions-OP's Kolon
</t>
    </r>
    <r>
      <rPr>
        <sz val="8"/>
        <color theme="0" tint="-0.34998626667073579"/>
        <rFont val="Arial"/>
        <family val="2"/>
      </rPr>
      <t>(Revision surgeries in the colon)</t>
    </r>
  </si>
  <si>
    <r>
      <t xml:space="preserve">KN 15 - Kennzahlenbogen: 
</t>
    </r>
    <r>
      <rPr>
        <sz val="9"/>
        <color theme="6" tint="-0.249977111117893"/>
        <rFont val="Arial"/>
        <family val="2"/>
      </rPr>
      <t>(IN 15 - Indicator sheet)</t>
    </r>
  </si>
  <si>
    <r>
      <t xml:space="preserve">KN 15 - Revisions-OP's Kolon
</t>
    </r>
    <r>
      <rPr>
        <b/>
        <sz val="9"/>
        <color theme="6" tint="-0.249977111117893"/>
        <rFont val="Arial"/>
        <family val="2"/>
      </rPr>
      <t>(IN 15 - Revision surgeries in the colon)</t>
    </r>
  </si>
  <si>
    <t>Nein, eine endoskopische VAC-Anlage zählt nicht im Zähler dieser Kennzahl. 
No, the placement of an endoscopic VAC system is not counted in the numerator.</t>
  </si>
  <si>
    <t>Zählt eine endoskopische VAC-Anlage im Zähler dieser Kennzahl? 
Is the placement of an endoscopic VAC system counted in the numerator?</t>
  </si>
  <si>
    <t>Wird eine explorative Laparoskopie nach Rektumresektion als Komplikationen gewertet?
Is an exploratory laparoscopy after rectal resection considered a complication?</t>
  </si>
  <si>
    <t>Ja, eine chirurgische Wundrevision (Spülung, Spreizung, VAC-Verband) zählt zu den Revisions-OP’s.
Yes, a surgical wound revision (irrigation, spreading, VAC dressing) counts as a revision surgery.</t>
  </si>
  <si>
    <t>Wird eine chirurgische Wundrevision (Spülung, Spreizung, VAC-Verband) auch als Revisions-OP gewertet oder handelt es sich bei den Revisions-OP’s nur um schwerwiegendere Revisionen (z.B. Re-Laparotomie)?
Is a surgical wound revision (irrigation, spreading, VAC dressing) also considered a revision surgery or are revision surgeries only more serious revisions (e.g. re-laparotomy)?</t>
  </si>
  <si>
    <t>nur OPS Codes "operativ"</t>
  </si>
  <si>
    <r>
      <t xml:space="preserve">Grundgesamtheit KN 16:
</t>
    </r>
    <r>
      <rPr>
        <sz val="8"/>
        <color theme="6" tint="-0.249977111117893"/>
        <rFont val="Arial"/>
        <family val="2"/>
      </rPr>
      <t>(Population (=denominator) IN 16)</t>
    </r>
  </si>
  <si>
    <r>
      <t xml:space="preserve">Zähler KN 16:
</t>
    </r>
    <r>
      <rPr>
        <sz val="8"/>
        <color theme="6" tint="-0.249977111117893"/>
        <rFont val="Arial"/>
        <family val="2"/>
      </rPr>
      <t>(Numerator IN 16)</t>
    </r>
  </si>
  <si>
    <r>
      <t xml:space="preserve">KN 16 - Kennzahlenberechnung: 
</t>
    </r>
    <r>
      <rPr>
        <sz val="9"/>
        <color theme="6" tint="-0.249977111117893"/>
        <rFont val="Arial"/>
        <family val="2"/>
      </rPr>
      <t>(IN 16 - Indicator calculation)</t>
    </r>
  </si>
  <si>
    <r>
      <t xml:space="preserve">Elektive Rektum-Operationen (ohne TVE)
</t>
    </r>
    <r>
      <rPr>
        <sz val="8"/>
        <color theme="0" tint="-0.34998626667073579"/>
        <rFont val="Arial"/>
        <family val="2"/>
      </rPr>
      <t>(Elective rectum surgeries (without transanal wall resection)</t>
    </r>
  </si>
  <si>
    <r>
      <t xml:space="preserve">Operationen des Nenners mit Revisionsoperationen infolge von perioperativen Komplikationen innerhalb von 30 d nach OP (nicht gezählt werden: diagnostische Spüllaparoskopien, endoskopische Einlage Vakuumschwamm)
</t>
    </r>
    <r>
      <rPr>
        <sz val="8"/>
        <color theme="0" tint="-0.34998626667073579"/>
        <rFont val="Arial"/>
        <family val="2"/>
      </rPr>
      <t>(surgeries of the denominator with revision surgery due to perioperative complications within 30 days of surgery (not to be counted: diagnostic irrigation laparoscopies, endoscopic insert vacuum sponge)</t>
    </r>
  </si>
  <si>
    <r>
      <t xml:space="preserve">Revisions-OP's Rektum 
</t>
    </r>
    <r>
      <rPr>
        <sz val="8"/>
        <color theme="0" tint="-0.34998626667073579"/>
        <rFont val="Arial"/>
        <family val="2"/>
      </rPr>
      <t>(Revision surgeries in the rectum)</t>
    </r>
  </si>
  <si>
    <r>
      <t xml:space="preserve">KN 16 - Kennzahlenbogen: 
</t>
    </r>
    <r>
      <rPr>
        <sz val="9"/>
        <color theme="6" tint="-0.249977111117893"/>
        <rFont val="Arial"/>
        <family val="2"/>
      </rPr>
      <t>(IN 16 - Indicator sheet)</t>
    </r>
  </si>
  <si>
    <r>
      <t xml:space="preserve">KN 16 - Revisions-OP's Rektum 
</t>
    </r>
    <r>
      <rPr>
        <b/>
        <sz val="9"/>
        <color theme="6" tint="-0.249977111117893"/>
        <rFont val="Arial"/>
        <family val="2"/>
      </rPr>
      <t>(IN 16 - Revision surgeries in the rectum)</t>
    </r>
  </si>
  <si>
    <t>Innerhalb 30 Tage.
Within 30 days.</t>
  </si>
  <si>
    <t>Gibt es einen Zeitraum, in welchem die Anastomoseinsuffizienzen eintreten müssen, damit sie gezählt werden?
Is there a period within which the anastomotic insufficiencies have to appear in order to count?</t>
  </si>
  <si>
    <t>Ja, CT-gesteuerte Abszeßpunktionen zählen auch.
Yes, CT-guided abscess punctures also count.</t>
  </si>
  <si>
    <t>Zählen CT-gesteruerte Abszeßpunktionen als Re-Intervention?
Do CT-guided abscess punctures count as a repeat intervention?</t>
  </si>
  <si>
    <t>Nein, konservative Maßnahmen zählen hier nicht.
No, conservative measures do not count here.</t>
  </si>
  <si>
    <t>Werden konservative Maßnahmen hier auch gezählt?
Are conservative measures counted here as well?</t>
  </si>
  <si>
    <t>Weil es laut Leitlinie nur eine Einteilung für Anastomoeseninsuff. bei Rektum, aber nicht für 
Kolon gibt. Eine re-interventionspflichtige Anastomoseninsuffizienz bei Kolon wird mit "D" (siehe Datenfeld G13) dokumentiert.
Because according to the guideline, there only is a classification for anastomotic insufficiency in the rectum, but not in the colon. Anastomotic insufficiency in the colon is documented with a “D” (see data field G13).</t>
  </si>
  <si>
    <t>Warum unterscheiden sich die Zähler bei Kolon und Rektum?
Why is the numerator different for the colon and rectum?</t>
  </si>
  <si>
    <r>
      <t xml:space="preserve">Grundgesamtheit KN 17:
</t>
    </r>
    <r>
      <rPr>
        <sz val="8"/>
        <color theme="6" tint="-0.249977111117893"/>
        <rFont val="Arial"/>
        <family val="2"/>
      </rPr>
      <t>(Population (=denominator) IN 17)</t>
    </r>
  </si>
  <si>
    <t>Intervention notwendig (nicht näher spezifiziert) (D)</t>
  </si>
  <si>
    <r>
      <t xml:space="preserve">Zähler KN 17:
</t>
    </r>
    <r>
      <rPr>
        <sz val="8"/>
        <color theme="6" tint="-0.249977111117893"/>
        <rFont val="Arial"/>
        <family val="2"/>
      </rPr>
      <t>(Numerator IN 17)</t>
    </r>
  </si>
  <si>
    <r>
      <t xml:space="preserve">KN 17 - Kennzahlenberechnung: 
</t>
    </r>
    <r>
      <rPr>
        <sz val="9"/>
        <color theme="6" tint="-0.249977111117893"/>
        <rFont val="Arial"/>
        <family val="2"/>
      </rPr>
      <t>(IN 17 - Indicator calculation)</t>
    </r>
  </si>
  <si>
    <r>
      <t xml:space="preserve">Pat. mit KK, bei denen in einer elektiven Tumorresektion eine Anastomose angelegt wurde
</t>
    </r>
    <r>
      <rPr>
        <sz val="8"/>
        <color theme="0" tint="-0.34998626667073579"/>
        <rFont val="Arial"/>
        <family val="2"/>
      </rPr>
      <t>(Patients with colon cancer in whom anastomosis was performed in an elective tomour resection)</t>
    </r>
  </si>
  <si>
    <r>
      <t xml:space="preserve">Pat. des Nenners mit Re-Interventionsbedürftigen Anastomoseninsuffizienzen Kolon nach Eingriffen
</t>
    </r>
    <r>
      <rPr>
        <sz val="8"/>
        <color theme="0" tint="-0.34998626667073579"/>
        <rFont val="Arial"/>
        <family val="2"/>
      </rPr>
      <t>(Patients of the denominator with colon anastomic insufficiencies requiring reintervention after surgery)</t>
    </r>
  </si>
  <si>
    <t>&lt;0,01%</t>
  </si>
  <si>
    <t>≤ 6%</t>
  </si>
  <si>
    <t>Möglichst niedrige Rate an Anastomoseninsuff. nach elektiven Eingriffen am Kolon</t>
  </si>
  <si>
    <r>
      <t xml:space="preserve">Anastomoseninsuffizienzen Kolon 
</t>
    </r>
    <r>
      <rPr>
        <sz val="8"/>
        <color theme="0" tint="-0.34998626667073579"/>
        <rFont val="Arial"/>
        <family val="2"/>
      </rPr>
      <t>(Anastomic insufficiencies in the colon)</t>
    </r>
  </si>
  <si>
    <r>
      <t xml:space="preserve">KN 17 - Kennzahlenbogen: 
</t>
    </r>
    <r>
      <rPr>
        <sz val="9"/>
        <color theme="6" tint="-0.249977111117893"/>
        <rFont val="Arial"/>
        <family val="2"/>
      </rPr>
      <t>(IN 17 - Indicator sheet)</t>
    </r>
  </si>
  <si>
    <r>
      <t xml:space="preserve">KN 17 - Anastomoseninsuffizienzen Kolon 
</t>
    </r>
    <r>
      <rPr>
        <b/>
        <sz val="9"/>
        <color theme="6" tint="-0.249977111117893"/>
        <rFont val="Arial"/>
        <family val="2"/>
      </rPr>
      <t>(IN 17 - Anastomic insufficiencies in the colon)</t>
    </r>
  </si>
  <si>
    <t>Nein.
No.</t>
  </si>
  <si>
    <t>Zählen Transanale Vollwandexzisionen (TVE) in den Nenner?
Do transanal full-thickness excisions (TVE) count for the denominator?</t>
  </si>
  <si>
    <r>
      <t xml:space="preserve">Grundgesamtheit KN 18:
</t>
    </r>
    <r>
      <rPr>
        <sz val="8"/>
        <color theme="6" tint="-0.249977111117893"/>
        <rFont val="Arial"/>
        <family val="2"/>
      </rPr>
      <t>(Population (=denominator) IN 18)</t>
    </r>
  </si>
  <si>
    <r>
      <t xml:space="preserve">Zähler KN 18:
</t>
    </r>
    <r>
      <rPr>
        <sz val="8"/>
        <color theme="6" tint="-0.249977111117893"/>
        <rFont val="Arial"/>
        <family val="2"/>
      </rPr>
      <t>(Numerator IN 18)</t>
    </r>
  </si>
  <si>
    <r>
      <t xml:space="preserve">KN 18 - Kennzahlenberechnung: 
</t>
    </r>
    <r>
      <rPr>
        <sz val="9"/>
        <color theme="6" tint="-0.249977111117893"/>
        <rFont val="Arial"/>
        <family val="2"/>
      </rPr>
      <t>(IN 18 - Indicator calculation)</t>
    </r>
  </si>
  <si>
    <r>
      <t xml:space="preserve">Pat. mit RK, bei denen in einer elektiven Tumorresektion eine Anastomose angelegt wurde (ohne TVE)
</t>
    </r>
    <r>
      <rPr>
        <sz val="8"/>
        <color theme="0" tint="-0.34998626667073579"/>
        <rFont val="Arial"/>
        <family val="2"/>
      </rPr>
      <t>(Patients with rectal carcinoma in whom anastomosis was performed in an electove tumour resection (without transanal wall resection))</t>
    </r>
  </si>
  <si>
    <r>
      <t xml:space="preserve">Pat. des Nenners mit Anastomoseninsuffizienz Grad B (mit Antibiotikagabe o. interventioneller Drainage o. transanaler Lavage/ Drainage) oder C ((Re-) Laparotomie)
</t>
    </r>
    <r>
      <rPr>
        <sz val="8"/>
        <color theme="0" tint="-0.34998626667073579"/>
        <rFont val="Arial"/>
        <family val="2"/>
      </rPr>
      <t>(Patients of the denominator with grade B (requiring antibiotic administration but not interventional drainage) or transanal lavage/drainage or grade C (re-) laparotomy anastomotic insufficiency)</t>
    </r>
  </si>
  <si>
    <t>Möglichst niedrige Rate an Anastomoseninsuff. nach elektiven Eingriffen am Rektum</t>
  </si>
  <si>
    <r>
      <t xml:space="preserve">Anastomoseninsuffizienzen Rektum
</t>
    </r>
    <r>
      <rPr>
        <sz val="8"/>
        <color theme="0" tint="-0.34998626667073579"/>
        <rFont val="Arial"/>
        <family val="2"/>
      </rPr>
      <t>(Anastomic insufficiencies in the rectum)</t>
    </r>
  </si>
  <si>
    <r>
      <t xml:space="preserve">KN 18 - Kennzahlenbogen: 
</t>
    </r>
    <r>
      <rPr>
        <sz val="9"/>
        <color theme="6" tint="-0.249977111117893"/>
        <rFont val="Arial"/>
        <family val="2"/>
      </rPr>
      <t>(IN 18 - Indicator sheet)</t>
    </r>
  </si>
  <si>
    <r>
      <t xml:space="preserve">KN 18 - Anastomoseninsuffizienzen Rektum
</t>
    </r>
    <r>
      <rPr>
        <b/>
        <sz val="9"/>
        <color theme="6" tint="-0.249977111117893"/>
        <rFont val="Arial"/>
        <family val="2"/>
      </rPr>
      <t>(IN 18 - Anastomic insufficiencies in the rectum)</t>
    </r>
  </si>
  <si>
    <t>Nein, es werden nur elektive Eingriffe gezählt.
No, only elective procedures are counted.</t>
  </si>
  <si>
    <t>Sind Notfallpat. im Nenner auch zu berücksichtigen?
Should emergency patients also be included in the denominator?</t>
  </si>
  <si>
    <r>
      <t xml:space="preserve">Grundgesamtheit KN 19:
</t>
    </r>
    <r>
      <rPr>
        <sz val="8"/>
        <color theme="6" tint="-0.249977111117893"/>
        <rFont val="Arial"/>
        <family val="2"/>
      </rPr>
      <t>(Population (=denominator) IN 19)</t>
    </r>
  </si>
  <si>
    <r>
      <t xml:space="preserve">Zähler KN 19:
</t>
    </r>
    <r>
      <rPr>
        <sz val="8"/>
        <color theme="6" tint="-0.249977111117893"/>
        <rFont val="Arial"/>
        <family val="2"/>
      </rPr>
      <t>(Numerator IN 19)</t>
    </r>
  </si>
  <si>
    <r>
      <t xml:space="preserve">KN 19 - Kennzahlenberechnung: 
</t>
    </r>
    <r>
      <rPr>
        <sz val="9"/>
        <color theme="6" tint="-0.249977111117893"/>
        <rFont val="Arial"/>
        <family val="2"/>
      </rPr>
      <t>(IN 19 - Indicator calculation)</t>
    </r>
  </si>
  <si>
    <r>
      <t xml:space="preserve">Elektiv operierte Pat. (ohne TVE)
</t>
    </r>
    <r>
      <rPr>
        <sz val="8"/>
        <color theme="0" tint="-0.34998626667073579"/>
        <rFont val="Arial"/>
        <family val="2"/>
      </rPr>
      <t>(Patients with elective surgery (without transanal wall resection))</t>
    </r>
  </si>
  <si>
    <r>
      <t xml:space="preserve">Pat. des Nenners, die innerhalb von 30 d postoperativ verstorben sind
</t>
    </r>
    <r>
      <rPr>
        <sz val="8"/>
        <color theme="0" tint="-0.34998626667073579"/>
        <rFont val="Arial"/>
        <family val="2"/>
      </rPr>
      <t>(Patients of the denominator who died within 30 days post-operative)</t>
    </r>
  </si>
  <si>
    <t>≤ 5%</t>
  </si>
  <si>
    <t>Möglichst niedrige Rate an postoperativ verstorbenen Pat. nach elektiven Eingriffen</t>
  </si>
  <si>
    <r>
      <t xml:space="preserve">Mortalität postoperativ
</t>
    </r>
    <r>
      <rPr>
        <sz val="8"/>
        <color theme="0" tint="-0.34998626667073579"/>
        <rFont val="Arial"/>
        <family val="2"/>
      </rPr>
      <t>(Postoperative mortality)</t>
    </r>
  </si>
  <si>
    <r>
      <t xml:space="preserve">KN 19 - Kennzahlenbogen: 
</t>
    </r>
    <r>
      <rPr>
        <sz val="9"/>
        <color theme="6" tint="-0.249977111117893"/>
        <rFont val="Arial"/>
        <family val="2"/>
      </rPr>
      <t>(IN 19 - Indicator sheet)</t>
    </r>
  </si>
  <si>
    <r>
      <t xml:space="preserve">KN 19 - Mortalität postoperativ
</t>
    </r>
    <r>
      <rPr>
        <b/>
        <sz val="9"/>
        <color theme="6" tint="-0.249977111117893"/>
        <rFont val="Arial"/>
        <family val="2"/>
      </rPr>
      <t>(IN 19 - Postoperative mortality)</t>
    </r>
  </si>
  <si>
    <t>Ja, auch Resektion bei palliativer Gesamtsituation wird für den Nenner gezählt.
Yes, even resection in an overall palliative situation is counted for the denominator here.</t>
  </si>
  <si>
    <t>Ist der Tumor trotz palliativer Gesamtsituation reseziert  (z.B. Tumorstenose bei Peritonealkarzinose oder diffuser Lebermetastasierung): muss dieser Pat. hier gezählt werden?
If the tumour has been resected despite an overall palliative situation (e.g., tumour stenosis in peritoneal carcinosis or diffuse hepatic metastases), must this patient be counted here?</t>
  </si>
  <si>
    <r>
      <t xml:space="preserve">Grundgesamtheit KN 20:
</t>
    </r>
    <r>
      <rPr>
        <sz val="8"/>
        <color theme="6" tint="-0.249977111117893"/>
        <rFont val="Arial"/>
        <family val="2"/>
      </rPr>
      <t>(Population (=denominator) IN 20)</t>
    </r>
  </si>
  <si>
    <r>
      <t xml:space="preserve">Zähler KN 20:
</t>
    </r>
    <r>
      <rPr>
        <sz val="8"/>
        <color theme="6" tint="-0.249977111117893"/>
        <rFont val="Arial"/>
        <family val="2"/>
      </rPr>
      <t>(Numerator IN 20)</t>
    </r>
  </si>
  <si>
    <r>
      <t xml:space="preserve">KN 20 - Kennzahlenberechnung: 
</t>
    </r>
    <r>
      <rPr>
        <sz val="9"/>
        <color theme="6" tint="-0.249977111117893"/>
        <rFont val="Arial"/>
        <family val="2"/>
      </rPr>
      <t>(IN 20 - Indicator calculation)</t>
    </r>
  </si>
  <si>
    <r>
      <t xml:space="preserve">Elektive Rektum-OP's (operativ) (ohne TVE)
</t>
    </r>
    <r>
      <rPr>
        <sz val="8"/>
        <color theme="0" tint="-0.34998626667073579"/>
        <rFont val="Arial"/>
        <family val="2"/>
      </rPr>
      <t>(Elective rectum surgeries (operative) (without transanal wall resection)</t>
    </r>
  </si>
  <si>
    <r>
      <t xml:space="preserve">Operationen des Nenners mit lokalen R0-Resektionen nach Abschluss der operativen Therapie
</t>
    </r>
    <r>
      <rPr>
        <sz val="8"/>
        <color theme="0" tint="-0.34998626667073579"/>
        <rFont val="Arial"/>
        <family val="2"/>
      </rPr>
      <t>(Surgeries of the denominator with local R0 resections - after completion of surgical treatment)</t>
    </r>
  </si>
  <si>
    <t>Möglichst hohe Rate an lokalen R0-Resektionen</t>
  </si>
  <si>
    <r>
      <t xml:space="preserve">Lokale R0-Resektionen Rektum
</t>
    </r>
    <r>
      <rPr>
        <sz val="8"/>
        <color theme="0" tint="-0.34998626667073579"/>
        <rFont val="Arial"/>
        <family val="2"/>
      </rPr>
      <t>(Local R0 resections in the rectum)</t>
    </r>
  </si>
  <si>
    <r>
      <t xml:space="preserve">KN 20 - Kennzahlenbogen: 
</t>
    </r>
    <r>
      <rPr>
        <sz val="9"/>
        <color theme="6" tint="-0.249977111117893"/>
        <rFont val="Arial"/>
        <family val="2"/>
      </rPr>
      <t>(IN 20 - Indicator sheet)</t>
    </r>
  </si>
  <si>
    <r>
      <t xml:space="preserve">KN 20 - Lokale R0-Resektionen Rektum
</t>
    </r>
    <r>
      <rPr>
        <b/>
        <sz val="9"/>
        <color theme="6" tint="-0.249977111117893"/>
        <rFont val="Arial"/>
        <family val="2"/>
      </rPr>
      <t>(IN 20 - Local R0 resections in the rectum)</t>
    </r>
  </si>
  <si>
    <t>Nein, es kann auch eine separate OP vor/nach der Tumorresektion erfolgen.
No, a separate operation before/after the tumour resection can be carried out.</t>
  </si>
  <si>
    <t>Muss die Stomaanlage während der Tumorresektion erfolgen?
Must the stoma be created during the tumour resection?</t>
  </si>
  <si>
    <t>Es werden nur vorhersehbare Stomaanlagen berücksichtigt. Dies gilt für alle elektiven Operationen.
Only predictable stoma creation is taken into account. This applies to all elective operations.</t>
  </si>
  <si>
    <t>Werden hier alle Stomaanlagen gezählt?
Are all stoma creations counted here?</t>
  </si>
  <si>
    <t>Präoperativ bedeutet vor der Operation.
“Preoperatively” means before the operation.</t>
  </si>
  <si>
    <t>Bedeutet präoperativ einen Tag vor OP oder direkt vor OP-Beginn?
Does “preoperative” mean 1 day before the operation or immediately before the start of the operation?</t>
  </si>
  <si>
    <t>Wird in Zukunft eventuell über Sollvorgaben (z.B. 90%) berücksichtigt. Im Moment besteht 
keine Sollvorgabe.
In the future, this may be taken into account using target values (e.g., 90%). At the moment there are no targets.</t>
  </si>
  <si>
    <t>Oftmals wird eine OP mit Anastomose geplant und eine Stomaanlage aufgrund der vorliegenden Problematiken durchgeführt. Wie soll man dies dokumentieren?
Often times, surgery with anastomosis is planned and stoma creation is carried out due to the problems encountered. How should that be documented?</t>
  </si>
  <si>
    <r>
      <t xml:space="preserve">Grundgesamtheit KN 21:
</t>
    </r>
    <r>
      <rPr>
        <sz val="8"/>
        <color theme="6" tint="-0.249977111117893"/>
        <rFont val="Arial"/>
        <family val="2"/>
      </rPr>
      <t>(Population (=denominator) IN 21)</t>
    </r>
  </si>
  <si>
    <r>
      <t xml:space="preserve">Zähler KN 21:
</t>
    </r>
    <r>
      <rPr>
        <sz val="8"/>
        <color theme="6" tint="-0.249977111117893"/>
        <rFont val="Arial"/>
        <family val="2"/>
      </rPr>
      <t>(Numerator IN 21)</t>
    </r>
  </si>
  <si>
    <r>
      <t xml:space="preserve">KN 21 - Kennzahlenberechnung: 
</t>
    </r>
    <r>
      <rPr>
        <sz val="9"/>
        <color theme="6" tint="-0.249977111117893"/>
        <rFont val="Arial"/>
        <family val="2"/>
      </rPr>
      <t>(IN 21 - Indicator calculation)</t>
    </r>
  </si>
  <si>
    <r>
      <t xml:space="preserve">Pat. mit RK, bei denen eine elektive Operation mit Stomaanlage durchgeführt wurde (ohne TVE)
</t>
    </r>
    <r>
      <rPr>
        <sz val="8"/>
        <color theme="0" tint="-0.34998626667073579"/>
        <rFont val="Arial"/>
        <family val="2"/>
      </rPr>
      <t>(Patients with rectal cancer who had surgery with stoma creation (without transanal all resection))</t>
    </r>
  </si>
  <si>
    <r>
      <t xml:space="preserve">Pat. des Nenners mit präoperativer Anzeichnung der Stomaposition
</t>
    </r>
    <r>
      <rPr>
        <sz val="8"/>
        <color theme="0" tint="-0.34998626667073579"/>
        <rFont val="Arial"/>
        <family val="2"/>
      </rPr>
      <t>(Patients of the denominator with preoperative marking of stoma position)</t>
    </r>
  </si>
  <si>
    <t>Möglichst häufig präoperative Anzeichnung Stomaposition</t>
  </si>
  <si>
    <r>
      <t xml:space="preserve">Anzeichnung Stomaposition
</t>
    </r>
    <r>
      <rPr>
        <sz val="8"/>
        <color theme="0" tint="-0.34998626667073579"/>
        <rFont val="Arial"/>
        <family val="2"/>
      </rPr>
      <t>(Marking of stoma position)</t>
    </r>
  </si>
  <si>
    <r>
      <t xml:space="preserve">KN 21 - Kennzahlenbogen: 
</t>
    </r>
    <r>
      <rPr>
        <sz val="9"/>
        <color theme="6" tint="-0.249977111117893"/>
        <rFont val="Arial"/>
        <family val="2"/>
      </rPr>
      <t>(IN 21 - Indicator sheet)</t>
    </r>
  </si>
  <si>
    <r>
      <t xml:space="preserve">KN 21 - Anzeichnung Stomaposition
</t>
    </r>
    <r>
      <rPr>
        <b/>
        <sz val="9"/>
        <color theme="6" tint="-0.249977111117893"/>
        <rFont val="Arial"/>
        <family val="2"/>
      </rPr>
      <t>(IN 21 - Marking of stoma position)</t>
    </r>
  </si>
  <si>
    <t>Eine zweimalige Zählung pro Jahr ist theoretisch denkbar (zweimal Diagnose einer ausschließlichen Lebermetastasen).
Counting twice a year is theoretically doable (twice diagnosis of an exclusive liver metastasis).</t>
  </si>
  <si>
    <t>Wenn bei einem Pat., zweimal im Betrachtungszeitraum eine Lebermetastasenresektion erfolgt, darf dennoch nur einmal gezählt werden?
If a patient has had a liver metastasis resection twice in the observation period, may it still only be counted once?</t>
  </si>
  <si>
    <t>Die Zuordnung der Zentrumsfälle in den Nenner erfolgt über die Diagnose der Lebermetastasierung. Das Primärfall- bzw. Zentrumsfalldatum spielt keine Rolle.
The allocation of the centre cases to the denominator is based on the diagnosis of liver metastasis. The primary case or centre case date is not important.</t>
  </si>
  <si>
    <t>Sind hier Pat., die Primärfälle der Vorjahre waren (z.B. 2017/2018) und die dann im Kennzahlenjahr (2019) eine Lebermetastasierung entwickelt haben und operiert wurden, auch im Nenner impliziert?
Are patients who were primary cases in previous  years (e.g. 2017/2018) and who then developed liver metastasis and underwent surgery in the indicator year (2019) also implied in the denominator here?</t>
  </si>
  <si>
    <t>Grundgesamtheit für die Kennzahl sind Zentrumsfälle mit Lebermetastase. In der Kennzahl wird nicht zwischen dem Erstauftreten und dem Rezidiv einer Lebermetastase unterschieden.
The population for the indicator are centre cases with liver metastases. The indicator does not differentiate between the first occurrence and the recurrence of a liver metastasis.</t>
  </si>
  <si>
    <t xml:space="preserve">Wie zählt man Pat. mit Rezidiv-Lebermetastasen? 
How do you count patients with recurrent liver metastases? </t>
  </si>
  <si>
    <t>Nein
No.</t>
  </si>
  <si>
    <t>Können Pat. mit primärer Lebermetastasenresektion und intraoperativer Chemotherapie für den Zähler gezählt werden?
Can patients with primary liver metastases resection and intraoperative chemotherapy be counted for the numerator?</t>
  </si>
  <si>
    <t>Werden auch die Lebermetastasenresektionen anerkannt, die primär im Zentrum therapiert werden, aber deren Lebermetastasenresektion auf Grundlage unserer Empfehlung in einem anderen Haus durchgeführt wurde?
Are liver metastases resections also recognised which are primarily treated in the centre, but whose liver metastases resection was carried out in another hospital on the basis of our recommendation?</t>
  </si>
  <si>
    <t>Ist eine kurative Intention Voraussetzung?
Is curative intent a prerequisite?</t>
  </si>
  <si>
    <t>Ist R0 der Lebermetastasenresektion eine Voraussetzung für die Zählung im Zähler?
Is R0 of the liver metastasis resection a prerequisite for the numerator?</t>
  </si>
  <si>
    <t>Zählen PE?
Do biopsies count?</t>
  </si>
  <si>
    <t>Können RFAs (Radiofrequenzablationen) gezählt werden?
Can radiofrequency ablation (RFA) procedures be counted?</t>
  </si>
  <si>
    <t>Ausschließlich bedeutet, dass lediglich Lebermetastasen und keine anderen Metastasen (z.B. Lungenmetastasen) vorliegen.
“Exclusively” means that only hepatic metastases and no other metastases (e.g., pulmonary metastases) are presnt.</t>
  </si>
  <si>
    <t>Was heißt ausschließlich genau? Z.B. auch keine zusätzlichen Lungenmetastasen?
What exactly does “exclusively” mean? E.g., not any additional pulmonary metastases?</t>
  </si>
  <si>
    <t>Nein, es ist ausreichend, wenn die Resektion durchgeführt, unabhängig von der Klinik. Da der Pat. jedoch Primärfall des Zentrums A ist, kann Zentrum B den Pat. nicht zählen.
No, it is sufficient for the resection to be carried out, independently of the hospital. However, as the patient is a primary case at Centre A, Centre B cannot count the patient.</t>
  </si>
  <si>
    <t>Muss das Zentrum A die Lebermetastasenresektion selbst durchführen, damit er im Zähler
berücksichtigt werden kann?
Does Centre A have to carry out the resection of hepatic metastases itself for it to be taken into account in the numerator?</t>
  </si>
  <si>
    <t>Leber (HEP)</t>
  </si>
  <si>
    <t>leer</t>
  </si>
  <si>
    <r>
      <t xml:space="preserve">Grundgesamtheit KN 22a:
</t>
    </r>
    <r>
      <rPr>
        <sz val="8"/>
        <color theme="6" tint="-0.249977111117893"/>
        <rFont val="Arial"/>
        <family val="2"/>
      </rPr>
      <t>(Population (=denominator) IN 22a)</t>
    </r>
  </si>
  <si>
    <r>
      <t xml:space="preserve">Zähler KN 22a:
</t>
    </r>
    <r>
      <rPr>
        <sz val="8"/>
        <color theme="6" tint="-0.249977111117893"/>
        <rFont val="Arial"/>
        <family val="2"/>
      </rPr>
      <t>(Numerator IN 22a)</t>
    </r>
  </si>
  <si>
    <r>
      <t xml:space="preserve">KN 22a - Kennzahlenberechnung: 
</t>
    </r>
    <r>
      <rPr>
        <sz val="9"/>
        <color theme="6" tint="-0.249977111117893"/>
        <rFont val="Arial"/>
        <family val="2"/>
      </rPr>
      <t>(IN 22a - Indicator calculation)</t>
    </r>
  </si>
  <si>
    <r>
      <t xml:space="preserve">Pat. des Zentrums mit metastasiertem KRK und
1. ausschließlicher Lebermetastasierung (primär oder im Kennzahlenjahr neuaufgetreten) ohne leber-spezifische Chemotherapie
(Zählzeitpunkt: Diagnosedatum Lebermetastase)
oder
2. ausschließlicher Lebermetastasierung, die eine Chemotherapie wegen der Lebermetastasierung erhalten haben
(Zählzeitpunkt: Ende CHTH im Kennzahlenjahr)
</t>
    </r>
    <r>
      <rPr>
        <sz val="8"/>
        <color theme="0" tint="-0.34998626667073579"/>
        <rFont val="Arial"/>
        <family val="2"/>
      </rPr>
      <t>(Patients of the centre with metastatic colorectal carcinoma and 
1. exclusive liver metastasis (primary or newly occuring in the indicator year) without liver-specific chemotherapy (date of counting: date of diagnosis of the liver metastasis)
or
2. exclusive liver metastasis, who have received chemotherapy for liver metastasis (date of counting: end of chemotherapy in the indicator year)</t>
    </r>
    <r>
      <rPr>
        <sz val="8"/>
        <color theme="1"/>
        <rFont val="Arial"/>
        <family val="2"/>
      </rPr>
      <t>)</t>
    </r>
  </si>
  <si>
    <r>
      <t xml:space="preserve">Pat. des Nenners, die eine Lebermetastasenresektion erhalten haben
</t>
    </r>
    <r>
      <rPr>
        <sz val="8"/>
        <color theme="0" tint="-0.34998626667073579"/>
        <rFont val="Arial"/>
        <family val="2"/>
      </rPr>
      <t>(Patients of the denominator who underwent resection of liver metastases)</t>
    </r>
  </si>
  <si>
    <t>&lt;20%</t>
  </si>
  <si>
    <t>Möglichst häufig Lebermetastasenresektion</t>
  </si>
  <si>
    <r>
      <t xml:space="preserve">Lebermetastasenresektion
</t>
    </r>
    <r>
      <rPr>
        <sz val="8"/>
        <color theme="0" tint="-0.34998626667073579"/>
        <rFont val="Arial"/>
        <family val="2"/>
      </rPr>
      <t>(Liver metastasis resection)</t>
    </r>
  </si>
  <si>
    <r>
      <t xml:space="preserve">KN 22a - Kennzahlenbogen: 
</t>
    </r>
    <r>
      <rPr>
        <sz val="9"/>
        <color theme="6" tint="-0.249977111117893"/>
        <rFont val="Arial"/>
        <family val="2"/>
      </rPr>
      <t>(IN 22a - Indicator sheet)</t>
    </r>
  </si>
  <si>
    <r>
      <t xml:space="preserve">KN 22a - Lebermetastasenresektion
</t>
    </r>
    <r>
      <rPr>
        <b/>
        <sz val="9"/>
        <color theme="6" tint="-0.249977111117893"/>
        <rFont val="Arial"/>
        <family val="2"/>
      </rPr>
      <t>(IN 22a - Liver metastasis resection)</t>
    </r>
  </si>
  <si>
    <r>
      <t xml:space="preserve">Grundgesamtheit KN 22b:
</t>
    </r>
    <r>
      <rPr>
        <sz val="8"/>
        <color theme="6" tint="-0.249977111117893"/>
        <rFont val="Arial"/>
        <family val="2"/>
      </rPr>
      <t>(Population (=denominator) IN 22b)</t>
    </r>
  </si>
  <si>
    <t>OP-Einrichtung für Fernmetastasen-OP</t>
  </si>
  <si>
    <r>
      <t xml:space="preserve">Zähler KN 22b:
</t>
    </r>
    <r>
      <rPr>
        <sz val="8"/>
        <color theme="6" tint="-0.249977111117893"/>
        <rFont val="Arial"/>
        <family val="2"/>
      </rPr>
      <t>(Numerator IN 22b)</t>
    </r>
  </si>
  <si>
    <r>
      <t xml:space="preserve">KN 22b - Kennzahlenberechnung: 
</t>
    </r>
    <r>
      <rPr>
        <sz val="9"/>
        <color theme="6" tint="-0.249977111117893"/>
        <rFont val="Arial"/>
        <family val="2"/>
      </rPr>
      <t>(IN 22b - Indicator calculation)</t>
    </r>
  </si>
  <si>
    <r>
      <t xml:space="preserve">Lebermetastasenresektion am operativen Standort des Darmkrebszentrums durchgeführt (Teilmenge Zähler 22a)
</t>
    </r>
    <r>
      <rPr>
        <sz val="8"/>
        <color theme="0" tint="-0.34998626667073579"/>
        <rFont val="Arial"/>
        <family val="2"/>
      </rPr>
      <t>(Liver metastasis resection performed at the surgical unit of the Colorectal Cancer Centre (subset of numerator 22a))</t>
    </r>
  </si>
  <si>
    <r>
      <t xml:space="preserve">Lebermetastasenresektion am operativen Standort des Darmkrebszentrums
</t>
    </r>
    <r>
      <rPr>
        <sz val="8"/>
        <color theme="0" tint="-0.34998626667073579"/>
        <rFont val="Arial"/>
        <family val="2"/>
      </rPr>
      <t>(Liver metastasis resection performed at the surgical unit of the Colorectal Cancer Centre)</t>
    </r>
  </si>
  <si>
    <r>
      <t xml:space="preserve">KN 22b - Kennzahlenbogen: 
</t>
    </r>
    <r>
      <rPr>
        <sz val="9"/>
        <color theme="6" tint="-0.249977111117893"/>
        <rFont val="Arial"/>
        <family val="2"/>
      </rPr>
      <t>(IN 22b - Indicator sheet)</t>
    </r>
  </si>
  <si>
    <r>
      <t xml:space="preserve">KN 22b - Lebermetastasenresektion am operativen Standort des Darmkrebszentrums
</t>
    </r>
    <r>
      <rPr>
        <b/>
        <sz val="9"/>
        <color theme="6" tint="-0.249977111117893"/>
        <rFont val="Arial"/>
        <family val="2"/>
      </rPr>
      <t>(IN 22b - Liver metastasis resection performed at the surgical unit of the Colorectal Cancer Centre)</t>
    </r>
  </si>
  <si>
    <r>
      <t xml:space="preserve">Grundgesamtheit KN 22c:
</t>
    </r>
    <r>
      <rPr>
        <sz val="8"/>
        <color theme="6" tint="-0.249977111117893"/>
        <rFont val="Arial"/>
        <family val="2"/>
      </rPr>
      <t>(Population (=denominator) IN 22c)</t>
    </r>
  </si>
  <si>
    <r>
      <t xml:space="preserve">Zähler KN 22c:
</t>
    </r>
    <r>
      <rPr>
        <sz val="8"/>
        <color theme="6" tint="-0.249977111117893"/>
        <rFont val="Arial"/>
        <family val="2"/>
      </rPr>
      <t>(Numerator IN 22c)</t>
    </r>
  </si>
  <si>
    <r>
      <t xml:space="preserve">KN 22c - Kennzahlenberechnung: 
</t>
    </r>
    <r>
      <rPr>
        <sz val="9"/>
        <color theme="6" tint="-0.249977111117893"/>
        <rFont val="Arial"/>
        <family val="2"/>
      </rPr>
      <t>(IN 22c - Indicator calculation)</t>
    </r>
  </si>
  <si>
    <r>
      <t xml:space="preserve">Lebermetastasenresektion außerhalb des operativen Standortes des Darmkrebszentrums durchgeführt (Teilmenge Zähler 22a)
</t>
    </r>
    <r>
      <rPr>
        <sz val="8"/>
        <color theme="0" tint="-0.34998626667073579"/>
        <rFont val="Arial"/>
        <family val="2"/>
      </rPr>
      <t>(Liver metastasis resection performed outside the surgical unit of the Colorectal Cancer Centre (subset of numerator 22a))</t>
    </r>
  </si>
  <si>
    <r>
      <t xml:space="preserve">Lebermetastasenresektion außerhalb des operativen Standortes des Darmkrebszentrums
</t>
    </r>
    <r>
      <rPr>
        <sz val="8"/>
        <color theme="0" tint="-0.34998626667073579"/>
        <rFont val="Arial"/>
        <family val="2"/>
      </rPr>
      <t>(Liver metastasis resection performed outside the surgical unit of the Colorectal Cancer Centre)</t>
    </r>
  </si>
  <si>
    <r>
      <t xml:space="preserve">KN 22c - Kennzahlenbogen: 
</t>
    </r>
    <r>
      <rPr>
        <sz val="9"/>
        <color theme="6" tint="-0.249977111117893"/>
        <rFont val="Arial"/>
        <family val="2"/>
      </rPr>
      <t>(IN 22c - Indicator sheet)</t>
    </r>
  </si>
  <si>
    <r>
      <t xml:space="preserve">KN 22c - Lebermetastasenresektion außerhalb des operativen Standortes des Darmkrebszentrums
</t>
    </r>
    <r>
      <rPr>
        <b/>
        <sz val="9"/>
        <color theme="6" tint="-0.249977111117893"/>
        <rFont val="Arial"/>
        <family val="2"/>
      </rPr>
      <t>(IN 22c - Liver metastasis resection performed outside the surgical unit of the Colorectal Cancer Centre)</t>
    </r>
  </si>
  <si>
    <t xml:space="preserve">Algorithmus wurde verändert. OncoBox verlangt bei der Kombination "C19" und "R" nicht mehr die Drittelangabe. Für die Kennzahl wird der Pat. aber nicht gezählt, da für den Nenner Karzinome des unteren und mittleren Drittels gezählt werden.
Algorithm was changed. OncoBox no longer requires specification of localisation (in thirds) for the combination of "C19" and "R". The patient does not count for the indicator, because the denominator takes only carincomas of the lower and middle third into account. </t>
  </si>
  <si>
    <t>Bei einem Pat. wurde bei einem C19-Karzinom (als Rektum gezählt) eine TME durchgeführt. Muss die Angabe "oberes Drittel" übermittelt werden oder macht das gar keinen Sinn?
A patient with C19 carcinoma (counted as rectal carcinoma) received a TME. Should the specification "upper third" be transmitted or does that not make sense at all?</t>
  </si>
  <si>
    <t>Ja. 0 cm = unteres Drittel. Siehe Änderungen Tabellenblatt "Datenfeld" Zeile D7.
Yes. 0 cm = lower third. See changes in data sheet "Data field", row D7.</t>
  </si>
  <si>
    <t>Werden Pat., bei denen das Rektumkarzinom an der Anocutanlinie beginnt (Angabe exakt  "0 cm") hier auch gezählt?
Do patients count here, whose rectal carcinoma begins at the anocutaneous line (specification exact "0 cm")?</t>
  </si>
  <si>
    <t>Klassifikation Grad 1 und 2
hat die Bezeichnung Mercury-Klassifikation abgelöst (siehe S3-LL KRK).
Classification grade 1 and 2 has replaced the term Mercury classification (see S3 guideline colorectal cancer).</t>
  </si>
  <si>
    <t>Erfolgt die Einteilung entsprechend der Mercury-Klassifikation?
Is classification done according to the Mercury classification?</t>
  </si>
  <si>
    <t>Ja, die Angabe muss im Pathologiebefund dokumentiert sein.
Yes, the details must be documented in the pathology report.</t>
  </si>
  <si>
    <t>Ist die Beurteilung des Pathologens hier entscheidend?
Is the pathologist’s assessment decisive here?</t>
  </si>
  <si>
    <t>Präparat kann fixiert oder unfixiert sein.
The specimen can be fixed or unfixed.</t>
  </si>
  <si>
    <t>Muss das Präparat unfixiert sein? 
Does the specimen have to be unfixed?</t>
  </si>
  <si>
    <t>Bei Tumoren des mittleren und unteren Rektumdrittels erfolgt die totale Mesorektumexzision (TME) bis zum Beckenboden unter Schonung des Plexus hypogastricus superior, der Nn. hypogastrici und der Plexus hypogastrici inferiores. (LL-update 2012).
In tumors in the middle and lower third of the rectum, total mesorectal excision (TME) is carried out as far as the pelvic floor, while preserving the superior hypogastric plexus, the hypogastric nerves, and the inferior hypogastric plexus (2012 guideline update).</t>
  </si>
  <si>
    <t>Was ist die Definition von TME (offenbar nur unteres und mittleres Drittel gemeint)?
What is the definition of TME (apparently only the lower and middle third are intended)?</t>
  </si>
  <si>
    <t>Grad 1 (gut) (1)
Grad 2 (moderat) (2)
Grad 3 (schlecht) (3)</t>
  </si>
  <si>
    <r>
      <t xml:space="preserve">Pat. mit elektiv radikal operiertem RK im mittleren oder unteren Drittel (ohne TVE)
</t>
    </r>
    <r>
      <rPr>
        <sz val="8"/>
        <color theme="0" tint="-0.34998626667073579"/>
        <rFont val="Arial"/>
        <family val="2"/>
      </rPr>
      <t>(Patients with elective radically operated rectum carcinoma in the middle or lower third (without transanal wall resection))</t>
    </r>
  </si>
  <si>
    <r>
      <t xml:space="preserve">Pat. des Nenners mit guter o. moderater Qualität (Grad 1: Mesorektale Faszie erhalten o. Grad 2: Intramesorektale Einrisse) der TME
</t>
    </r>
    <r>
      <rPr>
        <sz val="8"/>
        <color theme="0" tint="-0.34998626667073579"/>
        <rFont val="Arial"/>
        <family val="2"/>
      </rPr>
      <t>(Patients of the denominator with good to moderate quality (grade1: mesorectal fascia or grade 2: intramesorectal excisions) TME)</t>
    </r>
  </si>
  <si>
    <t>≥ 85%</t>
  </si>
  <si>
    <t>Möglichst viele Pat. mit TME-Rektumpräparaten mit guter o. moderater Qualität</t>
  </si>
  <si>
    <r>
      <t xml:space="preserve">Qualität des TME-Rektumpräparates (Angabe Pathologie) 
</t>
    </r>
    <r>
      <rPr>
        <sz val="8"/>
        <color theme="0" tint="-0.34998626667073579"/>
        <rFont val="Arial"/>
        <family val="2"/>
      </rPr>
      <t>(Quality of the TME rectal specimen (pathology details)</t>
    </r>
  </si>
  <si>
    <t>Ja, die Angabe des postoperativen Grading ist verpflichtend. Wenn nach nedoadjuvanter Therapie kein postoperatives Grading vorliegt, soll das prätherapeutische Grading genutzt werden.
Quelle - Auszug Kennzahlenbogen nach Sitzung:
Aufnahme als FAQ: Postoperatives Grading verpflichtend. Wenn nach nedoadj Th kein postoperatives Grading vorliegt, soll das prätherapeut Grading genutzt werden.
Yes, the postoperative grading is mandatory. If there is no postoperative grading after nedoadjuvant therapy, pretherapeutic grading should be used.
Source - Excerpt from the indicator sheet after the session:
Admission as FAQ: Postoperative grading is obligatory. If there is no postoperative grading after nedoadjuvant therapy, pretherapeutic grading should be used.</t>
  </si>
  <si>
    <t>Ist die Angabe des postoperativen Grading bei neoadjuvant vorbehandelten Pat. verpflichtend?
Is the indication of postoperative grading obligatory for patients pretreated with neoadjuvant?</t>
  </si>
  <si>
    <t>Alle Adenokarzinome NOS müssen graduiert werden. Muzinöse Adenokarzinome und Siegelringzellkarzinome (und auch medulläre Karzinome) werden, wenn sie MSI sind, als low grade gradiert. Sind sie MSS, dann als high grade. Wenn keine Mikrosatellitenanalyse vorliegt, nimmt man zunächst an, dass „G3“ vorliegt (in Analogie zu anderen Organtumoren).
All adenocarcinomas NOS must be graded. Mucinous adenocarcinomas and seal-ring cell carcinomas (and also medullary carcinomas) are graded as low grade if they are MSI. If they are MSS, then high grade. If no microsatellite analysis is available, the first assumption is that G3" is present (by analogy with other organ tumours)".</t>
  </si>
  <si>
    <t>Muß ein Grading auch bei muzinösen Karzinomen erfolgen?
Must grading also be done for mucinous carcinomas?</t>
  </si>
  <si>
    <t>(n) = Abstand, natürliche Zahl in mm</t>
  </si>
  <si>
    <t>(n) = Abstand, natürliche Zahl in mm
U = unbekannt</t>
  </si>
  <si>
    <t>Rektum: Abstand zur circumferentiellen Resektionsebene</t>
  </si>
  <si>
    <t xml:space="preserve">	(n) = Abstand, natürliche Zahl in mm
U = unbekannt</t>
  </si>
  <si>
    <r>
      <t xml:space="preserve">Pat. mit KRK und operativer Resektion
</t>
    </r>
    <r>
      <rPr>
        <sz val="8"/>
        <color theme="0" tint="-0.34998626667073579"/>
        <rFont val="Arial"/>
        <family val="2"/>
      </rPr>
      <t>(Patients with colorectal carcinoma and surgical resection)</t>
    </r>
  </si>
  <si>
    <t>Möglichst häufig vollständiger Befundbericht nach vollständiger Resektion</t>
  </si>
  <si>
    <r>
      <t xml:space="preserve">Befundbericht nach operativer Resektion bei KRK
</t>
    </r>
    <r>
      <rPr>
        <sz val="8"/>
        <color theme="0" tint="-0.34998626667073579"/>
        <rFont val="Arial"/>
        <family val="2"/>
      </rPr>
      <t>(Diagnostic report after surgical resection of colorectal carcinoma)</t>
    </r>
  </si>
  <si>
    <t>TRG 0 (0)
TRG 1 (1)
TRG 2 (2)
TRG 3 (3)
TRG 4 (4)</t>
  </si>
  <si>
    <t>Ja, das werden sie.
Yes, they are.</t>
  </si>
  <si>
    <t>Werden neoadjuvant vorbehandelte Pat. im Nenner berücksichtigt?
Are patients with prior neoadjuvant treatment taken into account in the denominator?</t>
  </si>
  <si>
    <t>Nein, es zählen nur elektive Eingriffe.
No, only elective procedures count.</t>
  </si>
  <si>
    <t>Zählen hier auch Notfallpat.?
Do emergency patients also count here?</t>
  </si>
  <si>
    <t>&gt;0</t>
  </si>
  <si>
    <t>≥12</t>
  </si>
  <si>
    <r>
      <t xml:space="preserve">Pat. mit KRK, die eine elektive OP mit Lymphadenektomie erhalten haben (ohne TVE)
</t>
    </r>
    <r>
      <rPr>
        <sz val="8"/>
        <color theme="0" tint="-0.34998626667073579"/>
        <rFont val="Arial"/>
        <family val="2"/>
      </rPr>
      <t>(Patients with CRC who had elective surgery with lymphadenectomy (without transanal wall resection))</t>
    </r>
  </si>
  <si>
    <r>
      <t xml:space="preserve">Pat. des Nenners mit ≥ 12 pathologisch untersuchten Lymphknoten
</t>
    </r>
    <r>
      <rPr>
        <sz val="8"/>
        <color theme="0" tint="-0.34998626667073579"/>
        <rFont val="Arial"/>
        <family val="2"/>
      </rPr>
      <t>(Patients of the denominator with pathological examination of lymph nodes ≥ 12 )</t>
    </r>
  </si>
  <si>
    <t>Bei ≥ 95% der Pat. mit Lymphadenektomie werden ≥ 12 Lymphknoten pathologisch untersucht</t>
  </si>
  <si>
    <r>
      <t xml:space="preserve">Lymphknotenuntersuchung
</t>
    </r>
    <r>
      <rPr>
        <sz val="8"/>
        <color theme="0" tint="-0.34998626667073579"/>
        <rFont val="Arial"/>
        <family val="2"/>
      </rPr>
      <t>(Lymph node examination)</t>
    </r>
  </si>
  <si>
    <t>Möglichst häufige Rekonstruktion mit Reservoirbildung (Colon-J-Pouch oder Seit-zu-End-Anastomose) nach tiefer anteriorer Resektion</t>
  </si>
  <si>
    <r>
      <t xml:space="preserve">Rekonstruktion mit Reservoirbildung bei tiefer anteriorer Rektumresektion
</t>
    </r>
    <r>
      <rPr>
        <sz val="8"/>
        <color theme="0" tint="-0.499984740745262"/>
        <rFont val="Arial"/>
        <family val="2"/>
      </rPr>
      <t>(Reconstruction with reservoir formation following deep anterior rectal resection)</t>
    </r>
  </si>
  <si>
    <t>Pat. des Nenners mit Feststellung des Ernährungsstatus nach Nutritional Risk Score und Body Mass Index bei Diagnosestellung</t>
  </si>
  <si>
    <t>Möglichst häufige strukturierte Erfassung des Ernährungsstatus zur frühzeitigen Identifikation von Mangelernährung bei Diagnosestellung</t>
  </si>
  <si>
    <r>
      <t xml:space="preserve">Ernährungsstatus
</t>
    </r>
    <r>
      <rPr>
        <sz val="8"/>
        <color theme="0" tint="-0.499984740745262"/>
        <rFont val="Arial"/>
        <family val="2"/>
      </rPr>
      <t>(Nutritional Status)</t>
    </r>
  </si>
  <si>
    <t xml:space="preserve">Postoperativ verstorbene Pat. werden für den Nenner gezählt, müssen aber nicht in der Tumorkonferenz vorgestellt werden, d.h. sie werden nicht für den Zähler gezählt. Postoperativ/-interventionell verstorbene Pat. sind in jedem Fall in der Morbiditäts-/ Mortalitätskonferenz zu besprechen.
Postoperatively deceased patients count for the denominator, but do not have to be discussed in the tumour conference (meaning they do not count for the numerator). Patients that died postoperatively/post-interventionally have to be discussed in the morbidity/mortality conference. </t>
  </si>
  <si>
    <t>Müssen postoperativ verstorbene Pat. in der postoperativen Tumorkonferenz vorgestellt werden?
Do patients that died postoperatively have to be discussed in the postoperative tumour conference?</t>
  </si>
  <si>
    <t>Für den Nenner zählen ausschließlich operative und endoskopische Primärfälle. 
Ungeachtet der Kennzahl muss aber bei kompletter Response nach neoadjuvanter Therapie die Vorstellung in der TK erfolgen, um das weitere Vorgehen festzulegen. 
Exclusively surgical and endoscopic primary cases are included in the denominator. However, despite the key figure, presentation to the tumour board must take place after a complete response following neoadjuvant therapy, in order to decide on the subsequent management.</t>
  </si>
  <si>
    <t>Falls im Einzelfall ein Rektumkarzinom kurativ bestrahlt wird, ist auch dieser Fall nach der Bestrahlung vorzustellen?
If a rectal carcinoma undergoes curative radiotherapy in an individual case, should that case also be presented after the radiotherapy?</t>
  </si>
  <si>
    <t>Der Begriff postoperativ bezieht sich auch auf die posttherapeutisch (nach endoskopischem Eingriff) vorgestellten Pat.. Pat., welche nach einer neoadjuvant geplanten Radiochemotherapie keine Operation mehr erhalten, sind hier nicht gemeint!
The term “postoperative” also refers to patients presented after treatment (after endoscopic interventions). Patients who do not receive any further surgery after planned neoadjuvant radiochemotherapy are not included in this!</t>
  </si>
  <si>
    <t>Was ist mit postoperativ gemeint?
What do you mean by “postoperative”?</t>
  </si>
  <si>
    <t>Die Konferenz nach der letzten Therapie zählt.
The tumour board after the last treatment is counted.</t>
  </si>
  <si>
    <t>Soll bei einem endoskopischen Primärfall (Polypektomie und transanale Vollwandexzision) die postoperative Besprechung nach der Polypektomie oder die nach der transanalen Vollwandexzision gezählt werden?
In an endoscopic primary case (polypectomy and transanal full-thickness excision), should the postoperative discussion after the polypectomy or the one after the transanal full-thickness excision be counted?</t>
  </si>
  <si>
    <t>Die postoperative Vorstellung erfolgt bei kurativer Intention in der Regel dann, wenn ein R0 Stadium erreicht ist und über die weitere Therapie entschieden wird.
With curative intent, the postoperative presentation usually takes place when R0 status has been achieved and decisions are being taken about further treatment.</t>
  </si>
  <si>
    <t>Ist die Vorstellung nach der 1. OP oder nach der ganzen chirurgischen Therapie gemeint?
Does this mean presentation after the first operation or after the whole course of surgical therapy?</t>
  </si>
  <si>
    <r>
      <t xml:space="preserve">Grundgesamtheit KN 3:
</t>
    </r>
    <r>
      <rPr>
        <sz val="8"/>
        <color theme="2" tint="-0.499984740745262"/>
        <rFont val="Arial"/>
        <family val="2"/>
      </rPr>
      <t>(Population (= denominator) IN 3)</t>
    </r>
  </si>
  <si>
    <r>
      <t xml:space="preserve">Zähler KN 3:
</t>
    </r>
    <r>
      <rPr>
        <sz val="8"/>
        <color theme="2" tint="-0.499984740745262"/>
        <rFont val="Arial"/>
        <family val="2"/>
      </rPr>
      <t>(Numerator IN 3)</t>
    </r>
  </si>
  <si>
    <r>
      <t xml:space="preserve">KN 3 - Kennzahlenberechnung:
</t>
    </r>
    <r>
      <rPr>
        <sz val="9"/>
        <color theme="2" tint="-0.499984740745262"/>
        <rFont val="Arial"/>
        <family val="2"/>
      </rPr>
      <t>(IN 3 - Indicator calculation)</t>
    </r>
  </si>
  <si>
    <r>
      <t xml:space="preserve">Operative und endoskopische Primärfälle 
</t>
    </r>
    <r>
      <rPr>
        <sz val="8"/>
        <color theme="0" tint="-0.34998626667073579"/>
        <rFont val="Arial"/>
        <family val="2"/>
      </rPr>
      <t>(Surgical and endoscopic primary cases)</t>
    </r>
  </si>
  <si>
    <r>
      <t xml:space="preserve">Postoperative Fallvorstellung
</t>
    </r>
    <r>
      <rPr>
        <sz val="8"/>
        <color theme="0" tint="-0.34998626667073579"/>
        <rFont val="Arial"/>
        <family val="2"/>
      </rPr>
      <t>(Postoperative case presentation)</t>
    </r>
  </si>
  <si>
    <r>
      <t xml:space="preserve">KN 3 - Kennzahlenbogen:
</t>
    </r>
    <r>
      <rPr>
        <sz val="9"/>
        <color theme="2" tint="-0.499984740745262"/>
        <rFont val="Arial"/>
        <family val="2"/>
      </rPr>
      <t>(IN 3 - Indicator sheet)</t>
    </r>
  </si>
  <si>
    <r>
      <t xml:space="preserve">KN 3 - Postoperative Fallvorstellung
</t>
    </r>
    <r>
      <rPr>
        <b/>
        <sz val="9"/>
        <color theme="2" tint="-0.499984740745262"/>
        <rFont val="Arial"/>
        <family val="2"/>
      </rPr>
      <t>(IN 3 - Postoperative case presentation)</t>
    </r>
  </si>
  <si>
    <t xml:space="preserve"> </t>
  </si>
  <si>
    <r>
      <t xml:space="preserve">KN 9 - Kennzahlenberechnung: 
</t>
    </r>
    <r>
      <rPr>
        <sz val="9"/>
        <color theme="6" tint="-0.249977111117893"/>
        <rFont val="Arial"/>
        <family val="2"/>
      </rPr>
      <t>(IN 9 - Indicator calculation)</t>
    </r>
  </si>
  <si>
    <r>
      <t xml:space="preserve">Falldatensatz ist </t>
    </r>
    <r>
      <rPr>
        <u/>
        <sz val="8"/>
        <rFont val="Arial"/>
        <family val="2"/>
      </rPr>
      <t>nicht</t>
    </r>
    <r>
      <rPr>
        <sz val="8"/>
        <rFont val="Arial"/>
        <family val="2"/>
      </rPr>
      <t xml:space="preserve"> verwertbar, falls die Fallkategorie nicht zugeordnet werden kann (siehe Tabellenblatt "Fallkategorien").
</t>
    </r>
    <r>
      <rPr>
        <sz val="8"/>
        <color theme="2" tint="-0.499984740745262"/>
        <rFont val="Arial"/>
        <family val="2"/>
      </rPr>
      <t>(Case data set is not usable if the case category cannot be assigned (see spreadsheet "Case categories").)</t>
    </r>
    <r>
      <rPr>
        <sz val="8"/>
        <rFont val="Arial"/>
        <family val="2"/>
      </rPr>
      <t xml:space="preserve">	</t>
    </r>
  </si>
  <si>
    <r>
      <t>b) Zuordnung Fallkategorie</t>
    </r>
    <r>
      <rPr>
        <b/>
        <sz val="11"/>
        <color theme="0" tint="-0.499984740745262"/>
        <rFont val="Arial"/>
        <family val="2"/>
      </rPr>
      <t xml:space="preserve"> </t>
    </r>
    <r>
      <rPr>
        <sz val="11"/>
        <color theme="0" tint="-0.499984740745262"/>
        <rFont val="Arial"/>
        <family val="2"/>
      </rPr>
      <t>(Case category assignment)</t>
    </r>
  </si>
  <si>
    <r>
      <t xml:space="preserve">Falldatensatz ist nicht verwertbar, falls bei Fällen mit "Tumormanifestation" = "Fernmetastase(n)" nicht mind. 1 Fernmetastasen-Gruppe gibt, in der "Lokalisation Fernmetastase" mit einer gültigen Ausprägung dokumentiert ist.
</t>
    </r>
    <r>
      <rPr>
        <sz val="8"/>
        <color theme="6" tint="-0.249977111117893"/>
        <rFont val="Arial"/>
        <family val="2"/>
      </rPr>
      <t>C</t>
    </r>
    <r>
      <rPr>
        <sz val="8"/>
        <color theme="2" tint="-0.499984740745262"/>
        <rFont val="Arial"/>
        <family val="2"/>
      </rPr>
      <t>ase data set cannot be used if the cases with "tumour manifestation" = "distant metastasis/metastases" do not have at least 1 distant metastasis group in which "Localisation of distant metastasis" is documented with a valid expression.</t>
    </r>
  </si>
  <si>
    <r>
      <t xml:space="preserve">Mind. 1 Fernmetastasen-Gruppe:
</t>
    </r>
    <r>
      <rPr>
        <b/>
        <sz val="8"/>
        <color theme="0" tint="-0.499984740745262"/>
        <rFont val="Arial"/>
        <family val="2"/>
      </rPr>
      <t>(At least 1 distant metastasis group:)</t>
    </r>
  </si>
  <si>
    <r>
      <t xml:space="preserve">FALLS "Tumormanifestation" = "Fernmetastase(n)" DANN:
</t>
    </r>
    <r>
      <rPr>
        <b/>
        <sz val="8"/>
        <color theme="0" tint="-0.499984740745262"/>
        <rFont val="Arial"/>
        <family val="2"/>
      </rPr>
      <t>(IF "Tumour manifestation" = "Distant metastasis/metastases" THEN:)</t>
    </r>
  </si>
  <si>
    <r>
      <t xml:space="preserve">Falldatensatz ist nicht verwertbar, falls "Diagnosedatum" bei Fällen mit "Tumormanifestation" = "Primärtumor/Lokalrezidiv" nicht dokumentiert ist.
</t>
    </r>
    <r>
      <rPr>
        <sz val="8"/>
        <color theme="2" tint="-0.499984740745262"/>
        <rFont val="Arial"/>
        <family val="2"/>
      </rPr>
      <t>Case data set cannot be used if "Diagnosis date" is not documented for cases with "Tumour manifestation" = "Primary tumour/local recurrence".</t>
    </r>
  </si>
  <si>
    <r>
      <t xml:space="preserve">FALLS "Tumormanifestation" = "Primärtumor/Lokalrezidiv" DANN:
</t>
    </r>
    <r>
      <rPr>
        <b/>
        <sz val="8"/>
        <color theme="0" tint="-0.499984740745262"/>
        <rFont val="Arial"/>
        <family val="2"/>
      </rPr>
      <t>(IF "Tumour manifestation" = "Primary tumour/local recurrence" THEN:)</t>
    </r>
  </si>
  <si>
    <r>
      <t xml:space="preserve">Falldatensatz ist nicht verwertbar, falls "Alter bei Diagnose" nicht dokumentiert ist.
</t>
    </r>
    <r>
      <rPr>
        <sz val="8"/>
        <color theme="2" tint="-0.499984740745262"/>
        <rFont val="Arial"/>
        <family val="2"/>
      </rPr>
      <t>Case data set cannot be used if "age at diagnosis" is not documented.</t>
    </r>
  </si>
  <si>
    <r>
      <t xml:space="preserve">Nicht leer
</t>
    </r>
    <r>
      <rPr>
        <sz val="8"/>
        <color theme="2" tint="-0.499984740745262"/>
        <rFont val="Arial"/>
        <family val="2"/>
      </rPr>
      <t>(Not empty)</t>
    </r>
  </si>
  <si>
    <r>
      <t xml:space="preserve">Kommentar
</t>
    </r>
    <r>
      <rPr>
        <sz val="9"/>
        <color theme="6" tint="0.39997558519241921"/>
        <rFont val="Arial"/>
        <family val="2"/>
      </rPr>
      <t>(Comment)</t>
    </r>
  </si>
  <si>
    <r>
      <t xml:space="preserve">Notwendige Ausprägung(en)
</t>
    </r>
    <r>
      <rPr>
        <sz val="9"/>
        <color theme="6" tint="0.39997558519241921"/>
        <rFont val="Arial"/>
        <family val="2"/>
      </rPr>
      <t>(Required value(s)</t>
    </r>
    <r>
      <rPr>
        <b/>
        <sz val="9"/>
        <color theme="6" tint="0.39997558519241921"/>
        <rFont val="Arial"/>
        <family val="2"/>
      </rPr>
      <t>)</t>
    </r>
  </si>
  <si>
    <r>
      <t xml:space="preserve">Mögliche Ausprägung(en)
</t>
    </r>
    <r>
      <rPr>
        <sz val="9"/>
        <color theme="6" tint="0.39997558519241921"/>
        <rFont val="Arial"/>
        <family val="2"/>
      </rPr>
      <t>(Possible value(s))</t>
    </r>
  </si>
  <si>
    <r>
      <t xml:space="preserve">Datenfeldtyp
</t>
    </r>
    <r>
      <rPr>
        <sz val="9"/>
        <color theme="6" tint="0.39997558519241921"/>
        <rFont val="Arial"/>
        <family val="2"/>
      </rPr>
      <t>(Data field type)</t>
    </r>
  </si>
  <si>
    <r>
      <t xml:space="preserve">Feldname
</t>
    </r>
    <r>
      <rPr>
        <sz val="9"/>
        <color theme="6" tint="0.39997558519241921"/>
        <rFont val="Arial"/>
        <family val="2"/>
      </rPr>
      <t>(Field name)</t>
    </r>
  </si>
  <si>
    <r>
      <t xml:space="preserve">a) Prüfung auf Vollständigkeit elementarer Pflichtangaben </t>
    </r>
    <r>
      <rPr>
        <sz val="10"/>
        <color theme="0" tint="-0.499984740745262"/>
        <rFont val="Arial"/>
        <family val="2"/>
      </rPr>
      <t>(Check for completeness of elementary mandatory information)</t>
    </r>
  </si>
  <si>
    <r>
      <t xml:space="preserve">3) Überprüfung Verwertbarkeit </t>
    </r>
    <r>
      <rPr>
        <sz val="10"/>
        <color theme="0" tint="-0.499984740745262"/>
        <rFont val="Arial"/>
        <family val="2"/>
      </rPr>
      <t>(Verification of usability)</t>
    </r>
  </si>
  <si>
    <r>
      <t xml:space="preserve">Nicht-Zentrumsfälle sind für das Modul "Zertifizierung" nicht relevant und werden daher in der OncoBox nicht weiter betrachtet.
</t>
    </r>
    <r>
      <rPr>
        <sz val="8"/>
        <color theme="2" tint="-0.499984740745262"/>
        <rFont val="Arial"/>
        <family val="2"/>
      </rPr>
      <t>Non-centre cases are not relevant for the "Certification" module and are therefore not considered further in the OncoBox.</t>
    </r>
  </si>
  <si>
    <r>
      <t xml:space="preserve">Notwendige Ausprägung(en)
</t>
    </r>
    <r>
      <rPr>
        <sz val="9"/>
        <color theme="6" tint="0.39997558519241921"/>
        <rFont val="Arial"/>
        <family val="2"/>
      </rPr>
      <t>(Required value(s))</t>
    </r>
  </si>
  <si>
    <r>
      <t xml:space="preserve">2) Fälle ohne Relevanz </t>
    </r>
    <r>
      <rPr>
        <sz val="10"/>
        <color theme="0" tint="-0.499984740745262"/>
        <rFont val="Arial"/>
        <family val="2"/>
      </rPr>
      <t>(Cases without relevance)</t>
    </r>
  </si>
  <si>
    <r>
      <t xml:space="preserve">XML-Datei wird beim Import in die OncoBox abgelehnt, falls "Tumormanifestation" nicht dokumentiert ist oder eine ungültige Ausprägung hinterlegt ist.
</t>
    </r>
    <r>
      <rPr>
        <sz val="8"/>
        <color theme="2" tint="-0.499984740745262"/>
        <rFont val="Arial"/>
        <family val="2"/>
      </rPr>
      <t>XML file is rejected during import into the OncoBox if "Tumour manifestation" is not documented or an invalid specification is stored.</t>
    </r>
  </si>
  <si>
    <r>
      <t xml:space="preserve">XML-Datei wird beim Import in die OncoBox abgelehnt, falls "Zentrumsfall/Primärfall" nicht dokumentiert ist oder eine ungültige Ausprägung hinterlegt ist.
</t>
    </r>
    <r>
      <rPr>
        <sz val="8"/>
        <color theme="2" tint="-0.499984740745262"/>
        <rFont val="Arial"/>
        <family val="2"/>
      </rPr>
      <t>XML file is rejected during import into the OncoBox if "Centre case/primary case" is not documented or an invalid specification is stored.</t>
    </r>
  </si>
  <si>
    <r>
      <t xml:space="preserve">XML-Datei wird beim Import in die OncoBox abgelehnt, falls "Fall-ID" nicht dokumentiert ist.
</t>
    </r>
    <r>
      <rPr>
        <sz val="8"/>
        <color theme="2" tint="-0.499984740745262"/>
        <rFont val="Arial"/>
        <family val="2"/>
      </rPr>
      <t>XML file is rejected during import into OncoBox if "Case-ID" is not documented.</t>
    </r>
  </si>
  <si>
    <r>
      <t xml:space="preserve">XML-Datei wird beim Import in die OncoBox abgelehnt, falls "Geschlecht" nicht dokumentiert ist oder eine ungültige Ausprägung hinterlegt ist.
</t>
    </r>
    <r>
      <rPr>
        <sz val="8"/>
        <color theme="2" tint="-0.499984740745262"/>
        <rFont val="Arial"/>
        <family val="2"/>
      </rPr>
      <t>XML file is rejected during import into the OncoBox if "Gender" is not documented or an invalid specification is stored.</t>
    </r>
  </si>
  <si>
    <r>
      <t xml:space="preserve">XML-Datei wird beim Import in die OncoBox abgelehnt, falls "OncoBox-ID" nicht dokumentiert ist.
</t>
    </r>
    <r>
      <rPr>
        <sz val="8"/>
        <color theme="2" tint="-0.499984740745262"/>
        <rFont val="Arial"/>
        <family val="2"/>
      </rPr>
      <t>XML file is rejected when importing into OncoBox if "OncoBox-ID" is not documented.</t>
    </r>
  </si>
  <si>
    <r>
      <t xml:space="preserve">1) Strukturvalidierung Zertifizierung - XML-Datei </t>
    </r>
    <r>
      <rPr>
        <sz val="10"/>
        <color theme="0" tint="-0.499984740745262"/>
        <rFont val="Arial"/>
        <family val="2"/>
      </rPr>
      <t>(Validation of certification - XML file structure)</t>
    </r>
  </si>
  <si>
    <r>
      <rPr>
        <b/>
        <sz val="11"/>
        <rFont val="Arial"/>
        <family val="2"/>
      </rPr>
      <t xml:space="preserve">Validierung Datensätze - Zertifizierung Modul </t>
    </r>
    <r>
      <rPr>
        <sz val="9"/>
        <color theme="6" tint="-0.249977111117893"/>
        <rFont val="Arial"/>
        <family val="2"/>
      </rPr>
      <t>(Data set validation - certification module)</t>
    </r>
  </si>
  <si>
    <t>Prätherapeutische Tumorkonferenz (Festlegung der Therapiestrategie) (praeth)</t>
  </si>
  <si>
    <t>Postoperative Tumorkonferenz (Planung der postoperativen Therapie, z. B. zur Frage adjuvante Therapie) (postop)</t>
  </si>
  <si>
    <t>Datum des Kontakts YYYY-MM-DD
Nein - kein Kontakt (N)
Unbekannt (U)</t>
  </si>
  <si>
    <t>Tumorgröße in mm</t>
  </si>
  <si>
    <t>Lunge (PUL)
Knochen (OSS)
Hirn (BRA)
Lymphknoten (LYM)
Knochenmark (MAR)
Pleura (PLE)
Peritoneum (PER)
Nebennieren (ADR)
Haut (SKI)
Andere Organe (OTH)
Generalisierte Metastasierung (GEN)</t>
  </si>
  <si>
    <r>
      <t xml:space="preserve">Regrowth nach W&amp;W (RWW) 
</t>
    </r>
    <r>
      <rPr>
        <sz val="11"/>
        <color theme="2" tint="-0.499984740745262"/>
        <rFont val="Arial"/>
        <family val="2"/>
      </rPr>
      <t>Regrowth after W&amp;W (RWW)</t>
    </r>
  </si>
  <si>
    <r>
      <t xml:space="preserve">Nein (N)
Unbekannt (U)
leer </t>
    </r>
    <r>
      <rPr>
        <i/>
        <sz val="8"/>
        <rFont val="Arial"/>
        <family val="2"/>
      </rPr>
      <t>(empty)</t>
    </r>
  </si>
  <si>
    <r>
      <t xml:space="preserve">Berechnung Tabelle Basisdaten Rektum in OncoBox </t>
    </r>
    <r>
      <rPr>
        <sz val="12"/>
        <color theme="6" tint="-0.249977111117893"/>
        <rFont val="Arial"/>
        <family val="2"/>
      </rPr>
      <t>(Calculation table basic data rectum in OncoBox)</t>
    </r>
  </si>
  <si>
    <r>
      <t xml:space="preserve">Operative Expertise Rektum - Anzahl Resektionen Rektum
</t>
    </r>
    <r>
      <rPr>
        <sz val="9"/>
        <color theme="1"/>
        <rFont val="Arial"/>
        <family val="2"/>
      </rPr>
      <t>(OPS: …...)</t>
    </r>
  </si>
  <si>
    <t>Revision/Komplikation (R)</t>
  </si>
  <si>
    <t>Elektiveingriff €</t>
  </si>
  <si>
    <t>Spalte I37 (Rezidiv - nicht operativ - Watch&amp;Wait)</t>
  </si>
  <si>
    <t>&lt;Falldokumentation&gt;
Offen - i.O. (O)
Offen - Korrekturbedarf (OmK)
Abgeschlossen (A)</t>
  </si>
  <si>
    <r>
      <rPr>
        <b/>
        <sz val="9"/>
        <color theme="1"/>
        <rFont val="Arial"/>
        <family val="2"/>
      </rPr>
      <t>D51</t>
    </r>
    <r>
      <rPr>
        <sz val="9"/>
        <color theme="1"/>
        <rFont val="Arial"/>
        <family val="2"/>
      </rPr>
      <t xml:space="preserve">
Falldokumentation</t>
    </r>
  </si>
  <si>
    <t>Display the number of warnings of the case</t>
  </si>
  <si>
    <r>
      <rPr>
        <b/>
        <sz val="9"/>
        <color theme="1"/>
        <rFont val="Arial"/>
        <family val="2"/>
      </rPr>
      <t>D50</t>
    </r>
    <r>
      <rPr>
        <sz val="9"/>
        <color theme="1"/>
        <rFont val="Arial"/>
        <family val="2"/>
      </rPr>
      <t xml:space="preserve">
Anzahl Hinweise</t>
    </r>
  </si>
  <si>
    <t>Display the number of deficits of the case</t>
  </si>
  <si>
    <r>
      <rPr>
        <b/>
        <sz val="9"/>
        <color theme="1"/>
        <rFont val="Arial"/>
        <family val="2"/>
      </rPr>
      <t>D49</t>
    </r>
    <r>
      <rPr>
        <sz val="9"/>
        <color theme="1"/>
        <rFont val="Arial"/>
        <family val="2"/>
      </rPr>
      <t xml:space="preserve">
Anzahl Defizite</t>
    </r>
  </si>
  <si>
    <t>If case is in Gesamtbetrachtung in column "Falldatensätze ohne Relevanz" 
then display "ohne Relevanz"</t>
  </si>
  <si>
    <t>If case is in Gesamtbetrachtung in column "Falldatensätze nicht verwertbar" 
then display "Nicht verwertbar"</t>
  </si>
  <si>
    <t xml:space="preserve">If case is in Gesamtbetrachtung in column "Falldatensätze verwertbar" 
then display "Verwertbar"
</t>
  </si>
  <si>
    <r>
      <rPr>
        <b/>
        <sz val="9"/>
        <color theme="1"/>
        <rFont val="Arial"/>
        <family val="2"/>
      </rPr>
      <t>D48</t>
    </r>
    <r>
      <rPr>
        <sz val="9"/>
        <color theme="1"/>
        <rFont val="Arial"/>
        <family val="2"/>
      </rPr>
      <t xml:space="preserve">
Verwertbarkeit</t>
    </r>
  </si>
  <si>
    <t>Bewertung Dokumentationsqualität:</t>
  </si>
  <si>
    <t xml:space="preserve">If &lt;Sterbedatum&gt; != empty
then display the date of &lt;Sterbedatum&gt; and color the cell (dark) grey.
IF else
display "---" and color the cell green.
</t>
  </si>
  <si>
    <r>
      <rPr>
        <b/>
        <sz val="9"/>
        <color theme="1"/>
        <rFont val="Arial"/>
        <family val="2"/>
      </rPr>
      <t>H44</t>
    </r>
    <r>
      <rPr>
        <sz val="9"/>
        <color theme="1"/>
        <rFont val="Arial"/>
        <family val="2"/>
      </rPr>
      <t xml:space="preserve">
Letztes FU Tod</t>
    </r>
  </si>
  <si>
    <r>
      <t>Go through all &lt;Follow-up&gt; groups and identify the follow-up group with the chronologically first &lt;Untersuchungsdatum_Verlauf&gt; where &lt;Zweittumor&gt; = J.
Then display "Ja (</t>
    </r>
    <r>
      <rPr>
        <i/>
        <sz val="9"/>
        <color theme="1"/>
        <rFont val="Arial"/>
        <family val="2"/>
      </rPr>
      <t>&lt;Untersuchungsdatum_Verlauf&gt;</t>
    </r>
    <r>
      <rPr>
        <sz val="9"/>
        <color theme="1"/>
        <rFont val="Arial"/>
        <family val="2"/>
      </rPr>
      <t>)" and color the cell orange.
IF no &lt;Follow-up&gt; group with &lt;Zweittumor&gt; = J exists, display "---" and color the cell green.</t>
    </r>
  </si>
  <si>
    <r>
      <rPr>
        <b/>
        <sz val="9"/>
        <color theme="1"/>
        <rFont val="Arial"/>
        <family val="2"/>
      </rPr>
      <t>H43</t>
    </r>
    <r>
      <rPr>
        <sz val="9"/>
        <color theme="1"/>
        <rFont val="Arial"/>
        <family val="2"/>
      </rPr>
      <t xml:space="preserve">
Letztes FU Zweittumor</t>
    </r>
  </si>
  <si>
    <r>
      <t>Go through all &lt;Follow-up&gt; groups and identify the follow-up group with the chronologically first &lt;Untersuchungsdatum_Verlauf&gt; where &lt;Verlauf_Tumorstatus_Fernmetastasen&gt; = R.
Then display "Neue Fernmetastase/Rezidiv (</t>
    </r>
    <r>
      <rPr>
        <i/>
        <sz val="9"/>
        <color theme="1"/>
        <rFont val="Arial"/>
        <family val="2"/>
      </rPr>
      <t>&lt;Untersuchungsdatum_Verlauf&gt;</t>
    </r>
    <r>
      <rPr>
        <sz val="9"/>
        <color theme="1"/>
        <rFont val="Arial"/>
        <family val="2"/>
      </rPr>
      <t xml:space="preserve">)" and color the cell orange.
If no &lt;Follow-up&gt; group with &lt;Verlauf_Tumorstatus_Fernmetastasen&gt; = R exists, display "---" and color the cell green.
</t>
    </r>
  </si>
  <si>
    <r>
      <rPr>
        <b/>
        <sz val="9"/>
        <color theme="1"/>
        <rFont val="Arial"/>
        <family val="2"/>
      </rPr>
      <t>H42</t>
    </r>
    <r>
      <rPr>
        <sz val="9"/>
        <color theme="1"/>
        <rFont val="Arial"/>
        <family val="2"/>
      </rPr>
      <t xml:space="preserve">
Ereignis Fernmetastasen</t>
    </r>
  </si>
  <si>
    <r>
      <t>Go through all &lt;Follow-up&gt; groups and identify the follow-up group with the chronologically first &lt;Untersuchungsdatum_Verlauf&gt; where &lt;Verlauf_Tumorstatus_Lymphknoten&gt; = R.
Then display "Rezidiv (</t>
    </r>
    <r>
      <rPr>
        <i/>
        <sz val="9"/>
        <color theme="1"/>
        <rFont val="Arial"/>
        <family val="2"/>
      </rPr>
      <t>&lt;Untersuchungsdatum_Verlauf&gt;</t>
    </r>
    <r>
      <rPr>
        <sz val="9"/>
        <color theme="1"/>
        <rFont val="Arial"/>
        <family val="2"/>
      </rPr>
      <t xml:space="preserve">)" and color the cell orange.
If no &lt;Follow-up&gt; group with &lt;Verlauf_Tumorstatus_Lymphknoten&gt; = R exists, display "---" and color the cell green.
</t>
    </r>
  </si>
  <si>
    <r>
      <rPr>
        <b/>
        <sz val="9"/>
        <color theme="1"/>
        <rFont val="Arial"/>
        <family val="2"/>
      </rPr>
      <t>H41</t>
    </r>
    <r>
      <rPr>
        <sz val="9"/>
        <color theme="1"/>
        <rFont val="Arial"/>
        <family val="2"/>
      </rPr>
      <t xml:space="preserve">
Ereignis Lymphknoten</t>
    </r>
  </si>
  <si>
    <r>
      <t>Go through all &lt;Follow-up&gt; groups and identify the follow-up group with the chronologically first &lt;Untersuchungsdatum_Verlauf&gt; where &lt;Verlauf_Lokaler_Tumorstatus&gt; = R.
Then display "Rezidiv (</t>
    </r>
    <r>
      <rPr>
        <i/>
        <sz val="9"/>
        <color theme="1"/>
        <rFont val="Arial"/>
        <family val="2"/>
      </rPr>
      <t>&lt;Untersuchungsdatum_Verlauf&gt;</t>
    </r>
    <r>
      <rPr>
        <sz val="9"/>
        <color theme="1"/>
        <rFont val="Arial"/>
        <family val="2"/>
      </rPr>
      <t xml:space="preserve">)" and color the cell orange.
If no &lt;Follow-up&gt; group with &lt;Verlauf_Lokaler_Tumorstatus&gt; = R exists, display "---" and color the cell green.
</t>
    </r>
  </si>
  <si>
    <r>
      <rPr>
        <b/>
        <sz val="9"/>
        <color theme="1"/>
        <rFont val="Arial"/>
        <family val="2"/>
      </rPr>
      <t>H40</t>
    </r>
    <r>
      <rPr>
        <sz val="9"/>
        <color theme="1"/>
        <rFont val="Arial"/>
        <family val="2"/>
      </rPr>
      <t xml:space="preserve">
Ereignis Lokal</t>
    </r>
  </si>
  <si>
    <t>Display "---"</t>
  </si>
  <si>
    <r>
      <rPr>
        <b/>
        <sz val="9"/>
        <color theme="1"/>
        <rFont val="Arial"/>
        <family val="2"/>
      </rPr>
      <t>H38</t>
    </r>
    <r>
      <rPr>
        <sz val="9"/>
        <color theme="1"/>
        <rFont val="Arial"/>
        <family val="2"/>
      </rPr>
      <t xml:space="preserve">
Ereignis Datum</t>
    </r>
  </si>
  <si>
    <t>If &lt;Vitalstatus&gt; = L
then display "Lebend" and color the cell green.</t>
  </si>
  <si>
    <t>If &lt;Vitalstatus&gt; = T
then display "Verstorben" and color the cell (dark) grey.</t>
  </si>
  <si>
    <t>Consider the &lt;Follow-up&gt; group with the chronologically last &lt;Untersuchungsdatum_Verlauf&gt; where &lt;Follow_Up_Aktiv_Passiv&gt; = A</t>
  </si>
  <si>
    <r>
      <rPr>
        <b/>
        <sz val="9"/>
        <color theme="1"/>
        <rFont val="Arial"/>
        <family val="2"/>
      </rPr>
      <t>G44</t>
    </r>
    <r>
      <rPr>
        <sz val="9"/>
        <color theme="1"/>
        <rFont val="Arial"/>
        <family val="2"/>
      </rPr>
      <t xml:space="preserve">
Letztes FU Tod</t>
    </r>
  </si>
  <si>
    <t>If &lt;Zweittumor&gt; = U
then display "Unbekannt" and color the cell grey.</t>
  </si>
  <si>
    <t>If &lt;Zweittumor&gt; = N
then display " Nein" and color the cell green.</t>
  </si>
  <si>
    <t>If &lt;Zweittumor&gt; = J
then display "Ja" and color the cell orange.</t>
  </si>
  <si>
    <r>
      <rPr>
        <b/>
        <sz val="9"/>
        <color theme="1"/>
        <rFont val="Arial"/>
        <family val="2"/>
      </rPr>
      <t>G43</t>
    </r>
    <r>
      <rPr>
        <sz val="9"/>
        <color theme="1"/>
        <rFont val="Arial"/>
        <family val="2"/>
      </rPr>
      <t xml:space="preserve">
Letztes FU Zweittumor</t>
    </r>
  </si>
  <si>
    <t>If &lt;Verlauf_Tumorstatus_Lymphknoten&gt; = X
then display "Fehlende Angabe" and color the cell grey.</t>
  </si>
  <si>
    <t>If &lt;Verlauf_Tumorstatus_Fernmetastasen&gt; = U
then display "Unbekannt" and color the cell grey.</t>
  </si>
  <si>
    <t>If &lt;Verlauf_Tumorstatus_Fernmetastasen&gt; = F
then display "Fraglicher Befund" and color the cell grey.</t>
  </si>
  <si>
    <t>If &lt;Verlauf_Tumorstatus_Fernmetastasen&gt; = N
then display "No Change" and color the cell yellow.</t>
  </si>
  <si>
    <t>If &lt;Verlauf_Tumorstatus_Fernmetastasen&gt; = P
then display "Progress" and color the cell yellow.</t>
  </si>
  <si>
    <t>If &lt;Verlauf_Tumorstatus_Fernmetastasen&gt; = T
then display "Residuen" and color the cell yellow.</t>
  </si>
  <si>
    <t>If &lt;Verlauf_Tumorstatus_Fernmetastasen&gt; = R
then display "Neue Fernmetastase/Rezidiv" and color the cell orange.</t>
  </si>
  <si>
    <t>If &lt;Verlauf_Tumorstatus_Fernmetastasen&gt; = K
then display "Nicht nachweisbar" and color the cell green.</t>
  </si>
  <si>
    <r>
      <rPr>
        <b/>
        <sz val="9"/>
        <color theme="1"/>
        <rFont val="Arial"/>
        <family val="2"/>
      </rPr>
      <t>G42</t>
    </r>
    <r>
      <rPr>
        <sz val="9"/>
        <color theme="1"/>
        <rFont val="Arial"/>
        <family val="2"/>
      </rPr>
      <t xml:space="preserve">
Letztes FU Fernmetastasen</t>
    </r>
  </si>
  <si>
    <t>If &lt;Verlauf_Tumorstatus_Lymphknoten&gt; = U
then display "Unbekannt" and color the cell grey.</t>
  </si>
  <si>
    <t>If &lt;Verlauf_Tumorstatus_Lymphknoten&gt; = F
then display "Fraglicher Befund" and color the cell grey.</t>
  </si>
  <si>
    <t>If &lt;Verlauf_Tumorstatus_Lymphknoten&gt; = N
then display "No Change" and color the cell yellow.</t>
  </si>
  <si>
    <t>If &lt;Verlauf_Tumorstatus_Lymphknoten&gt; = P
then display "Progress" and color the cell yellow.</t>
  </si>
  <si>
    <t>If &lt;Verlauf_Tumorstatus_Lymphknoten&gt; = T
then display "Residuen" and color the cell yellow.</t>
  </si>
  <si>
    <t>If &lt;Verlauf_Tumorstatus_Lymphknoten&gt; = R
then display "Rezidiv" and color the cell orange.</t>
  </si>
  <si>
    <t>If &lt;Verlauf_Tumorstatus_Lymphknoten&gt; = K
then display "Nicht nachweisbar" and color the cell green.</t>
  </si>
  <si>
    <r>
      <rPr>
        <b/>
        <sz val="9"/>
        <color theme="1"/>
        <rFont val="Arial"/>
        <family val="2"/>
      </rPr>
      <t>G41</t>
    </r>
    <r>
      <rPr>
        <sz val="9"/>
        <color theme="1"/>
        <rFont val="Arial"/>
        <family val="2"/>
      </rPr>
      <t xml:space="preserve">
Letztes FU Lymphknoten</t>
    </r>
  </si>
  <si>
    <t>If &lt;Verlauf_Lokaler_Tumorstatus&gt; = X
then display "Fehlende Angabe" and color the cell grey.</t>
  </si>
  <si>
    <t>If &lt;Verlauf_Lokaler_Tumorstatus&gt; = U
then display "Unbekannt" and color the cell grey.</t>
  </si>
  <si>
    <t>If &lt;Verlauf_Lokaler_Tumorstatus&gt; = F
then display "Fraglicher Befund" and color the cell grey.</t>
  </si>
  <si>
    <t>If &lt;Verlauf_Lokaler_Tumorstatus&gt; = N
then display "No Change" and color the cell yellow.</t>
  </si>
  <si>
    <t>If &lt;Verlauf_Lokaler_Tumorstatus&gt; = P
then display "Progress" and color the cell yellow.</t>
  </si>
  <si>
    <t>If &lt;Verlauf_Lokaler_Tumorstatus&gt; = T
then display "Residuen" and color the cell yellow.</t>
  </si>
  <si>
    <t>If &lt;Verlauf_Lokaler_Tumorstatus&gt; = R
then display "Rezidiv" and color the cell orange.</t>
  </si>
  <si>
    <t>If &lt;Verlauf_Lokaler_Tumorstatus&gt; = K
then display "Nicht nachweisbar" and color the cell green.</t>
  </si>
  <si>
    <r>
      <rPr>
        <b/>
        <sz val="9"/>
        <color theme="1"/>
        <rFont val="Arial"/>
        <family val="2"/>
      </rPr>
      <t>G40</t>
    </r>
    <r>
      <rPr>
        <sz val="9"/>
        <color theme="1"/>
        <rFont val="Arial"/>
        <family val="2"/>
      </rPr>
      <t xml:space="preserve">
Letztes FU Lokal</t>
    </r>
  </si>
  <si>
    <r>
      <rPr>
        <b/>
        <sz val="9"/>
        <color theme="1"/>
        <rFont val="Arial"/>
        <family val="2"/>
      </rPr>
      <t>Consider the &lt;Follow-up&gt; group with the chronologically last &lt;Untersuchungsdatum_Verlauf&gt; where &lt;Follow_Up_Aktiv_Passiv&gt; = A</t>
    </r>
    <r>
      <rPr>
        <sz val="9"/>
        <color theme="1"/>
        <rFont val="Arial"/>
        <family val="2"/>
      </rPr>
      <t xml:space="preserve">
Display the date from &lt;Untersuchungsdatum_Verlauf&gt;</t>
    </r>
  </si>
  <si>
    <r>
      <rPr>
        <b/>
        <sz val="9"/>
        <color theme="1"/>
        <rFont val="Arial"/>
        <family val="2"/>
      </rPr>
      <t>G38</t>
    </r>
    <r>
      <rPr>
        <sz val="9"/>
        <color theme="1"/>
        <rFont val="Arial"/>
        <family val="2"/>
      </rPr>
      <t xml:space="preserve">
Letztes FU Datum</t>
    </r>
  </si>
  <si>
    <t>Consider the &lt;Follow-up&gt; group with the chronologically first &lt;Untersuchungsdatum_Verlauf&gt; in the time corridor 1 year -/+ 90 days after &lt;Diagnosedatum&gt; where &lt;Follow_Up_Aktiv_Passiv&gt; = A.</t>
  </si>
  <si>
    <r>
      <rPr>
        <b/>
        <sz val="9"/>
        <color theme="1"/>
        <rFont val="Arial"/>
        <family val="2"/>
      </rPr>
      <t>E44</t>
    </r>
    <r>
      <rPr>
        <sz val="9"/>
        <color theme="1"/>
        <rFont val="Arial"/>
        <family val="2"/>
      </rPr>
      <t xml:space="preserve">
1-Jahres-Follow-Up Tod</t>
    </r>
  </si>
  <si>
    <r>
      <rPr>
        <b/>
        <sz val="9"/>
        <color theme="1"/>
        <rFont val="Arial"/>
        <family val="2"/>
      </rPr>
      <t>E43</t>
    </r>
    <r>
      <rPr>
        <sz val="9"/>
        <color theme="1"/>
        <rFont val="Arial"/>
        <family val="2"/>
      </rPr>
      <t xml:space="preserve">
1-Jahres-Follow-Up Zweittumor</t>
    </r>
  </si>
  <si>
    <r>
      <rPr>
        <b/>
        <sz val="9"/>
        <color theme="1"/>
        <rFont val="Arial"/>
        <family val="2"/>
      </rPr>
      <t xml:space="preserve">E42
</t>
    </r>
    <r>
      <rPr>
        <sz val="9"/>
        <color theme="1"/>
        <rFont val="Arial"/>
        <family val="2"/>
      </rPr>
      <t>1-Jahres-Follow-Up Fernmetastasen</t>
    </r>
  </si>
  <si>
    <r>
      <rPr>
        <b/>
        <sz val="9"/>
        <color theme="1"/>
        <rFont val="Arial"/>
        <family val="2"/>
      </rPr>
      <t>E41</t>
    </r>
    <r>
      <rPr>
        <sz val="9"/>
        <color theme="1"/>
        <rFont val="Arial"/>
        <family val="2"/>
      </rPr>
      <t xml:space="preserve">
1-Jahres-Follow-Up Lymphknoten</t>
    </r>
  </si>
  <si>
    <r>
      <rPr>
        <b/>
        <sz val="9"/>
        <color theme="1"/>
        <rFont val="Arial"/>
        <family val="2"/>
      </rPr>
      <t>E40</t>
    </r>
    <r>
      <rPr>
        <sz val="9"/>
        <color theme="1"/>
        <rFont val="Arial"/>
        <family val="2"/>
      </rPr>
      <t xml:space="preserve">
1-Jahres-Follow-Up Lokal</t>
    </r>
  </si>
  <si>
    <r>
      <rPr>
        <b/>
        <sz val="9"/>
        <color theme="1"/>
        <rFont val="Arial"/>
        <family val="2"/>
      </rPr>
      <t>Consider the &lt;Follow-up&gt; group with the chronologically first &lt;Untersuchungsdatum_Verlauf&gt; in the time corridor 1 year -/+ 90 days after &lt;Diagnosedatum&gt; where &lt;Follow_Up_Aktiv_Passiv&gt; = A.</t>
    </r>
    <r>
      <rPr>
        <sz val="9"/>
        <color theme="1"/>
        <rFont val="Arial"/>
        <family val="2"/>
      </rPr>
      <t xml:space="preserve">
Display the date from &lt;Untersuchungsdatum_Verlauf&gt;
</t>
    </r>
  </si>
  <si>
    <r>
      <rPr>
        <b/>
        <sz val="9"/>
        <color theme="1"/>
        <rFont val="Arial"/>
        <family val="2"/>
      </rPr>
      <t>E38</t>
    </r>
    <r>
      <rPr>
        <sz val="9"/>
        <color theme="1"/>
        <rFont val="Arial"/>
        <family val="2"/>
      </rPr>
      <t xml:space="preserve">
1-Jahres-Follow-Up Datum</t>
    </r>
  </si>
  <si>
    <r>
      <rPr>
        <b/>
        <sz val="9"/>
        <color theme="1"/>
        <rFont val="Arial"/>
        <family val="2"/>
      </rPr>
      <t>D44</t>
    </r>
    <r>
      <rPr>
        <sz val="9"/>
        <color theme="1"/>
        <rFont val="Arial"/>
        <family val="2"/>
      </rPr>
      <t xml:space="preserve">
Präth. Tod</t>
    </r>
  </si>
  <si>
    <r>
      <rPr>
        <b/>
        <sz val="9"/>
        <color theme="1"/>
        <rFont val="Arial"/>
        <family val="2"/>
      </rPr>
      <t>D43</t>
    </r>
    <r>
      <rPr>
        <sz val="9"/>
        <color theme="1"/>
        <rFont val="Arial"/>
        <family val="2"/>
      </rPr>
      <t xml:space="preserve">
Präth. Zweittumor</t>
    </r>
  </si>
  <si>
    <t>If &lt;Tumormanifestation&gt; = F
then display "Ja" and color the cell orange.
If else
then display "Nein" and color the cell green.</t>
  </si>
  <si>
    <r>
      <rPr>
        <b/>
        <sz val="9"/>
        <color theme="1"/>
        <rFont val="Arial"/>
        <family val="2"/>
      </rPr>
      <t>D42</t>
    </r>
    <r>
      <rPr>
        <sz val="9"/>
        <color theme="1"/>
        <rFont val="Arial"/>
        <family val="2"/>
      </rPr>
      <t xml:space="preserve">
Präth. Fernmetastasen</t>
    </r>
  </si>
  <si>
    <t>If &lt;Tumormanifestation&gt; = LK
then display "Ja" and color the cell orange.
If else
then display "Nein" and color the cell green.</t>
  </si>
  <si>
    <r>
      <rPr>
        <b/>
        <sz val="9"/>
        <color theme="1"/>
        <rFont val="Arial"/>
        <family val="2"/>
      </rPr>
      <t>D41</t>
    </r>
    <r>
      <rPr>
        <sz val="9"/>
        <color theme="1"/>
        <rFont val="Arial"/>
        <family val="2"/>
      </rPr>
      <t xml:space="preserve">
Präth. Lymphknoten</t>
    </r>
  </si>
  <si>
    <t>If &lt;Tumormanifestation&gt; = PL
then display "Ja" and color the cell orange.
If else
then display "Nein" and color the cell green.</t>
  </si>
  <si>
    <r>
      <rPr>
        <b/>
        <sz val="9"/>
        <color theme="1"/>
        <rFont val="Arial"/>
        <family val="2"/>
      </rPr>
      <t>D40</t>
    </r>
    <r>
      <rPr>
        <sz val="9"/>
        <color theme="1"/>
        <rFont val="Arial"/>
        <family val="2"/>
      </rPr>
      <t xml:space="preserve">
Präth. Lokal</t>
    </r>
  </si>
  <si>
    <r>
      <rPr>
        <b/>
        <sz val="9"/>
        <color theme="1"/>
        <rFont val="Arial"/>
        <family val="2"/>
      </rPr>
      <t>D38</t>
    </r>
    <r>
      <rPr>
        <sz val="9"/>
        <color theme="1"/>
        <rFont val="Arial"/>
        <family val="2"/>
      </rPr>
      <t xml:space="preserve">
Präth. Datum</t>
    </r>
  </si>
  <si>
    <t>Verlauf / Follow-Up:</t>
  </si>
  <si>
    <t xml:space="preserve">Display the values from &lt;KomorbiditaetenVorDiagnose&gt;, separated by comma:
'Keine Komorbiditäten (N)
Aids/HIV (AID)
Alkoholabusus (ALK)
Anämie oder andere Blutkrankheit (AN)
Bluthochdruck (BHD)
Covid - leicht/moderat/schwer (CVD-I)
Covid - kritisch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
Sonstige Komorbiditäten (S)
Unbekannt (U)
</t>
  </si>
  <si>
    <r>
      <rPr>
        <b/>
        <sz val="9"/>
        <color theme="1"/>
        <rFont val="Arial"/>
        <family val="2"/>
      </rPr>
      <t>G34-G36
H34-H36</t>
    </r>
    <r>
      <rPr>
        <sz val="9"/>
        <color theme="1"/>
        <rFont val="Arial"/>
        <family val="2"/>
      </rPr>
      <t xml:space="preserve">
Komorbiditäten</t>
    </r>
  </si>
  <si>
    <t>If &lt;Studienname&gt; != empty
then display "&lt;Studienname&gt; (&lt;Datum Studieneinschluss&gt;)"</t>
  </si>
  <si>
    <t xml:space="preserve">Go through all &lt;Studie&gt; groups.
Several of the following conditions may be met. The corresponding strings should be separated by comma.
</t>
  </si>
  <si>
    <r>
      <rPr>
        <b/>
        <sz val="9"/>
        <color theme="1"/>
        <rFont val="Arial"/>
        <family val="2"/>
      </rPr>
      <t>H28/H29</t>
    </r>
    <r>
      <rPr>
        <sz val="9"/>
        <color theme="1"/>
        <rFont val="Arial"/>
        <family val="2"/>
      </rPr>
      <t xml:space="preserve">
Studienname (Einschluss)</t>
    </r>
  </si>
  <si>
    <t>Display the value from &lt;Sozialdienstkontakt&gt;:
Datum des Kontakts
Nein - kein Kontakt (N)
Unbekannt (U)</t>
  </si>
  <si>
    <r>
      <rPr>
        <b/>
        <sz val="9"/>
        <color theme="1"/>
        <rFont val="Arial"/>
        <family val="2"/>
      </rPr>
      <t>H26</t>
    </r>
    <r>
      <rPr>
        <sz val="9"/>
        <color theme="1"/>
        <rFont val="Arial"/>
        <family val="2"/>
      </rPr>
      <t xml:space="preserve">
Beratung Sozialdienst</t>
    </r>
  </si>
  <si>
    <t>Display the value from &lt;DistressScreening&gt;:
Ja (J)
Nein (N)
Unbekannt (U)</t>
  </si>
  <si>
    <r>
      <rPr>
        <b/>
        <sz val="9"/>
        <rFont val="Arial"/>
        <family val="2"/>
      </rPr>
      <t>H25</t>
    </r>
    <r>
      <rPr>
        <strike/>
        <sz val="9"/>
        <rFont val="Arial"/>
        <family val="2"/>
      </rPr>
      <t xml:space="preserve">
</t>
    </r>
    <r>
      <rPr>
        <sz val="9"/>
        <rFont val="Arial"/>
        <family val="2"/>
      </rPr>
      <t>Psycho-onkologisches Distress-Screening</t>
    </r>
  </si>
  <si>
    <t xml:space="preserve">If &lt;Systemtherapie_Therapieart&gt; = BSC
then display "Best Supportive Care"
</t>
  </si>
  <si>
    <t xml:space="preserve">If &lt;Systemtherapie_Therapieart&gt; = WA
then display "Watch and Wait"
</t>
  </si>
  <si>
    <t xml:space="preserve">If &lt;Systemtherapie_Therapieart&gt; = WW
then display "Watchful Waiting"
</t>
  </si>
  <si>
    <t xml:space="preserve">If &lt;Systemtherapie_Therapieart&gt; = WS
then display "Wait and see"
</t>
  </si>
  <si>
    <t xml:space="preserve">If &lt;Systemtherapie_Therapieart&gt; = AS
then display "Active Surveillance"
</t>
  </si>
  <si>
    <t xml:space="preserve">Go through all &lt;Systemtherapie&gt; groups.
Several of the following conditions may be met. The corresponding strings should be separated by comma.
</t>
  </si>
  <si>
    <r>
      <rPr>
        <b/>
        <sz val="9"/>
        <color theme="1"/>
        <rFont val="Arial"/>
        <family val="2"/>
      </rPr>
      <t>H23</t>
    </r>
    <r>
      <rPr>
        <sz val="9"/>
        <color theme="1"/>
        <rFont val="Arial"/>
        <family val="2"/>
      </rPr>
      <t xml:space="preserve">
Nicht-interventionelle Therapie(n)</t>
    </r>
  </si>
  <si>
    <t>Consider the &lt;Systemtherapie&gt; group the chronologically first date of &lt;Systemtherapie_Beginn&gt; (not empty) where 
&lt;Systemtherapie_Therapieart&gt; = SZ
Display "&lt;Systemtherapie_Beginn&gt; - &lt;Systemtherapie_Ende&gt;"</t>
  </si>
  <si>
    <t>Consider the &lt;Systemtherapie&gt; group the chronologically first date of &lt;Systemtherapie_Beginn&gt; (not empty) where 
&lt;Systemtherapie_Therapieart&gt; = HO
Display "&lt;Systemtherapie_Beginn&gt; - &lt;Systemtherapie_Ende&gt;"</t>
  </si>
  <si>
    <r>
      <rPr>
        <b/>
        <sz val="9"/>
        <color theme="1"/>
        <rFont val="Arial"/>
        <family val="2"/>
      </rPr>
      <t>H21</t>
    </r>
    <r>
      <rPr>
        <sz val="9"/>
        <color theme="1"/>
        <rFont val="Arial"/>
        <family val="2"/>
      </rPr>
      <t xml:space="preserve">
Hormontherapie</t>
    </r>
  </si>
  <si>
    <t>Consider the &lt;Systemtherapie&gt; group the chronologically first date of &lt;Systemtherapie_Beginn&gt; (not empty) where 
&lt;Systemtherapie_Therapieart&gt; = IM | CI | CIZ | IZ
Display "&lt;Systemtherapie_Beginn&gt; - &lt;Systemtherapie_Ende&gt;"</t>
  </si>
  <si>
    <r>
      <rPr>
        <b/>
        <sz val="9"/>
        <color theme="1"/>
        <rFont val="Arial"/>
        <family val="2"/>
      </rPr>
      <t>H20</t>
    </r>
    <r>
      <rPr>
        <sz val="9"/>
        <color theme="1"/>
        <rFont val="Arial"/>
        <family val="2"/>
      </rPr>
      <t xml:space="preserve">
Immun-/Antikörpertherapie</t>
    </r>
  </si>
  <si>
    <t>Consider the &lt;Systemtherapie&gt; group with the chronologically first date of &lt;Systemtherapie_Beginn&gt; (not empty) where 
&lt;Systemtherapie_Therapieart&gt; = ZS | CZ | CIZ | IZ
Display "&lt;Systemtherapie_Beginn&gt; - &lt;Systemtherapie_Ende&gt;"</t>
  </si>
  <si>
    <r>
      <rPr>
        <b/>
        <sz val="9"/>
        <color theme="1"/>
        <rFont val="Arial"/>
        <family val="2"/>
      </rPr>
      <t>H19</t>
    </r>
    <r>
      <rPr>
        <sz val="9"/>
        <color theme="1"/>
        <rFont val="Arial"/>
        <family val="2"/>
      </rPr>
      <t xml:space="preserve">
Zielgerichtete Substanzen</t>
    </r>
  </si>
  <si>
    <t>Consider the &lt;Systemtherapie&gt; group with the chronologically first date of &lt;Systemtherapie_Beginn&gt; (not empty) where
&lt;Systemtherapie_Therapieart&gt; = CH | CI | CZ | CIZ
Display "&lt;Systemtherapie_Beginn&gt; - &lt;Systemtherapie_Ende&gt;"</t>
  </si>
  <si>
    <r>
      <rPr>
        <b/>
        <sz val="9"/>
        <color theme="1"/>
        <rFont val="Arial"/>
        <family val="2"/>
      </rPr>
      <t>H18</t>
    </r>
    <r>
      <rPr>
        <sz val="9"/>
        <color theme="1"/>
        <rFont val="Arial"/>
        <family val="2"/>
      </rPr>
      <t xml:space="preserve">
Chemotherapie</t>
    </r>
  </si>
  <si>
    <t>Consider the &lt;Strahlentherapie&gt; group with the chronologically first date of &lt;Strahlentherapie_Beginn&gt; (not empty)
Display "&lt;Strahlentherapie_Beginn&gt; - &lt;Strahlentherapie_Ende&gt;"</t>
  </si>
  <si>
    <r>
      <rPr>
        <b/>
        <sz val="9"/>
        <color theme="1"/>
        <rFont val="Arial"/>
        <family val="2"/>
      </rPr>
      <t>H17</t>
    </r>
    <r>
      <rPr>
        <sz val="9"/>
        <color theme="1"/>
        <rFont val="Arial"/>
        <family val="2"/>
      </rPr>
      <t xml:space="preserve">
Strahlentherapie</t>
    </r>
  </si>
  <si>
    <t>Consider the &lt;Operation&gt; group with the chronologically first date of &lt;OP_Datum&gt;
and display "&lt;OP_Datum&gt; (&lt;OPS-Code&gt;)".
Multiple OPS-codes should be separated by comma.
If no &lt;Operation&gt; group with &lt;OP_Datum&gt; != empty exists, leave the cell empty.</t>
  </si>
  <si>
    <r>
      <rPr>
        <b/>
        <sz val="9"/>
        <rFont val="Arial"/>
        <family val="2"/>
      </rPr>
      <t>H16</t>
    </r>
    <r>
      <rPr>
        <sz val="9"/>
        <rFont val="Arial"/>
        <family val="2"/>
      </rPr>
      <t xml:space="preserve">
OP-Datum (OPS-Code)</t>
    </r>
  </si>
  <si>
    <t>Consider the &lt;Tumorkonferenz&gt; group with the chronologically first date of &lt;Datum_Tumorkonferenz&gt; where &lt;Tumorkonferenz_Typ&gt; = postop | postth.
Display the date from &lt;Datum_Tumorkonferenz&gt;.</t>
  </si>
  <si>
    <r>
      <rPr>
        <b/>
        <sz val="9"/>
        <rFont val="Arial"/>
        <family val="2"/>
      </rPr>
      <t>H15</t>
    </r>
    <r>
      <rPr>
        <sz val="9"/>
        <rFont val="Arial"/>
        <family val="2"/>
      </rPr>
      <t xml:space="preserve">
Postop./Postth. Tumorkonferenz</t>
    </r>
  </si>
  <si>
    <t>Consider the &lt;Tumorkonferenz&gt; group with the chronologically first date of &lt;Datum_Tumorkonferenz&gt; where &lt;Tumorkonferenz_Typ&gt; = praeth.
Display the date from &lt;Datum_Tumorkonferenz&gt;.</t>
  </si>
  <si>
    <r>
      <rPr>
        <b/>
        <sz val="9"/>
        <color theme="1"/>
        <rFont val="Arial"/>
        <family val="2"/>
      </rPr>
      <t>H14</t>
    </r>
    <r>
      <rPr>
        <sz val="9"/>
        <color theme="1"/>
        <rFont val="Arial"/>
        <family val="2"/>
      </rPr>
      <t xml:space="preserve">
Präth. Tumorkonferenz</t>
    </r>
  </si>
  <si>
    <t>Display the date from &lt;Diagnosedatum&gt;</t>
  </si>
  <si>
    <r>
      <rPr>
        <b/>
        <sz val="9"/>
        <color theme="1"/>
        <rFont val="Arial"/>
        <family val="2"/>
      </rPr>
      <t>H13</t>
    </r>
    <r>
      <rPr>
        <sz val="9"/>
        <color theme="1"/>
        <rFont val="Arial"/>
        <family val="2"/>
      </rPr>
      <t xml:space="preserve">
Diagnosedatum</t>
    </r>
  </si>
  <si>
    <t>Count and display the number of &lt;Systemtherapie&gt; groups where &lt;Systemtherapie_Therapieart&gt; = CH | CI | CZ | CIZ and &lt;Systemtherapie_Beginn&gt; != empty</t>
  </si>
  <si>
    <r>
      <rPr>
        <b/>
        <sz val="9"/>
        <rFont val="Arial"/>
        <family val="2"/>
      </rPr>
      <t>H11</t>
    </r>
    <r>
      <rPr>
        <sz val="9"/>
        <rFont val="Arial"/>
        <family val="2"/>
      </rPr>
      <t xml:space="preserve">
Anzahl Chemotherapien</t>
    </r>
  </si>
  <si>
    <t>Count and display the number of &lt;Strahlentherapie&gt; groups where &lt;Strahlentherapie_Beginn&gt; != empty</t>
  </si>
  <si>
    <r>
      <rPr>
        <b/>
        <sz val="9"/>
        <color theme="1"/>
        <rFont val="Arial"/>
        <family val="2"/>
      </rPr>
      <t>H10</t>
    </r>
    <r>
      <rPr>
        <sz val="9"/>
        <color theme="1"/>
        <rFont val="Arial"/>
        <family val="2"/>
      </rPr>
      <t xml:space="preserve">
Anzahl Strahlentherapien</t>
    </r>
  </si>
  <si>
    <t>Count and display the number of &lt;Operation&gt; groups where &lt;OP_Datum&gt; != empty</t>
  </si>
  <si>
    <r>
      <rPr>
        <b/>
        <sz val="9"/>
        <color theme="1"/>
        <rFont val="Arial"/>
        <family val="2"/>
      </rPr>
      <t>H9</t>
    </r>
    <r>
      <rPr>
        <sz val="9"/>
        <color theme="1"/>
        <rFont val="Arial"/>
        <family val="2"/>
      </rPr>
      <t xml:space="preserve">
Anzahl Operationen</t>
    </r>
  </si>
  <si>
    <t>Count and display the number of &lt;Tumorkonferenz&gt; groups where &lt;Tumorkonferenz_Datum&gt; != empty</t>
  </si>
  <si>
    <r>
      <rPr>
        <b/>
        <sz val="9"/>
        <color theme="1"/>
        <rFont val="Arial"/>
        <family val="2"/>
      </rPr>
      <t>H8</t>
    </r>
    <r>
      <rPr>
        <sz val="9"/>
        <color theme="1"/>
        <rFont val="Arial"/>
        <family val="2"/>
      </rPr>
      <t xml:space="preserve">
Anzahl Tumorkonferenzen</t>
    </r>
  </si>
  <si>
    <t>Go through all &lt;Histologie&gt; groups.
Several of the following conditions may be met. The corresponding strings should be separated by comma. If the same condition is met in more than one &lt;Histologie&gt; group, display the correpsonding string only once.</t>
  </si>
  <si>
    <r>
      <rPr>
        <b/>
        <sz val="9"/>
        <color theme="1"/>
        <rFont val="Arial"/>
        <family val="2"/>
      </rPr>
      <t>D35/36</t>
    </r>
    <r>
      <rPr>
        <sz val="9"/>
        <color theme="1"/>
        <rFont val="Arial"/>
        <family val="2"/>
      </rPr>
      <t xml:space="preserve">
Molekularpathologie</t>
    </r>
  </si>
  <si>
    <t>Display &lt;Tumortyp&gt;</t>
  </si>
  <si>
    <t>Consider the &lt;Histologie&gt; group with the chronologically last date in &lt;Tumor_Histologiedatum&gt; where &lt;Tumortyp&gt; != empty:</t>
  </si>
  <si>
    <r>
      <rPr>
        <b/>
        <sz val="9"/>
        <color theme="1"/>
        <rFont val="Arial"/>
        <family val="2"/>
      </rPr>
      <t>D34</t>
    </r>
    <r>
      <rPr>
        <sz val="9"/>
        <color theme="1"/>
        <rFont val="Arial"/>
        <family val="2"/>
      </rPr>
      <t xml:space="preserve">
Tumortyp</t>
    </r>
  </si>
  <si>
    <t>Count and display the number of &lt;Histologie&gt; groups</t>
  </si>
  <si>
    <r>
      <rPr>
        <b/>
        <sz val="9"/>
        <color theme="1"/>
        <rFont val="Arial"/>
        <family val="2"/>
      </rPr>
      <t>D33</t>
    </r>
    <r>
      <rPr>
        <sz val="9"/>
        <color theme="1"/>
        <rFont val="Arial"/>
        <family val="2"/>
      </rPr>
      <t xml:space="preserve">
Anzahl Histologien</t>
    </r>
  </si>
  <si>
    <t>Display the value from &lt;Gesamtbeurteilung_Residualstatus&gt;:
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</si>
  <si>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r>
      <rPr>
        <b/>
        <sz val="9"/>
        <rFont val="Arial"/>
        <family val="2"/>
      </rPr>
      <t>D31</t>
    </r>
    <r>
      <rPr>
        <sz val="9"/>
        <rFont val="Arial"/>
        <family val="2"/>
      </rPr>
      <t xml:space="preserve">
Gesamtbeurteilung des Tumorstatus</t>
    </r>
  </si>
  <si>
    <t>Display the value from &lt;Gesamtbeurteilung_Residualstatus&gt;:
Kein Residualtumor (R0)
Mikroskopischer Residualtumor (R1)
Makroskopischer Residualtumor (R2)
In-Situ-Rest (R1is)
Cytologischer Rest (R1cy+)
Vorhandensein von Residualtumor kann nicht beurteilt werden (RX)</t>
  </si>
  <si>
    <r>
      <rPr>
        <b/>
        <sz val="9"/>
        <rFont val="Arial"/>
        <family val="2"/>
      </rPr>
      <t>D30</t>
    </r>
    <r>
      <rPr>
        <sz val="9"/>
        <rFont val="Arial"/>
        <family val="2"/>
      </rPr>
      <t xml:space="preserve">
Gesamtbeurteilung Residualstatus</t>
    </r>
  </si>
  <si>
    <t>Go through all &lt;Fernmetastase&gt; groups and list all values of &lt;Fernmetastase_Lokalisation&gt; separated by comma:
Lunge (PUL)
Knochen (OSS)
Leber (HEP)
Hirn (BRA)
Lymphknoten (LYM)
Knochenmark (MAR)
Pleura (PLE)
Peritoneum (PER)
Nebennieren (ADR)
Haut (SKI)
Andere Organe (OTH)
Generalisierte Metastasierung (GEN)</t>
  </si>
  <si>
    <r>
      <rPr>
        <b/>
        <sz val="9"/>
        <color theme="1"/>
        <rFont val="Arial"/>
        <family val="2"/>
      </rPr>
      <t>D29</t>
    </r>
    <r>
      <rPr>
        <sz val="9"/>
        <color theme="1"/>
        <rFont val="Arial"/>
        <family val="2"/>
      </rPr>
      <t xml:space="preserve">
Lokalisation Fernmetastasen</t>
    </r>
  </si>
  <si>
    <t>Display the calculated "Postop. Stadium" (see spreadsheet "Berechnung UICC-Stadium")</t>
  </si>
  <si>
    <r>
      <rPr>
        <b/>
        <sz val="9"/>
        <color theme="1"/>
        <rFont val="Arial"/>
        <family val="2"/>
      </rPr>
      <t>D28</t>
    </r>
    <r>
      <rPr>
        <sz val="9"/>
        <color theme="1"/>
        <rFont val="Arial"/>
        <family val="2"/>
      </rPr>
      <t xml:space="preserve">
Postop. UICC</t>
    </r>
  </si>
  <si>
    <r>
      <rPr>
        <b/>
        <sz val="9"/>
        <color theme="1"/>
        <rFont val="Arial"/>
        <family val="2"/>
      </rPr>
      <t>D27</t>
    </r>
    <r>
      <rPr>
        <sz val="9"/>
        <color theme="1"/>
        <rFont val="Arial"/>
        <family val="2"/>
      </rPr>
      <t xml:space="preserve">
Postop. TNM</t>
    </r>
  </si>
  <si>
    <t>Display the calculated "Präth. Stadium" (see spreadsheet "Berechnung UICC-Stadium")</t>
  </si>
  <si>
    <r>
      <rPr>
        <b/>
        <sz val="9"/>
        <color theme="1"/>
        <rFont val="Arial"/>
        <family val="2"/>
      </rPr>
      <t>D26</t>
    </r>
    <r>
      <rPr>
        <sz val="9"/>
        <color theme="1"/>
        <rFont val="Arial"/>
        <family val="2"/>
      </rPr>
      <t xml:space="preserve">
Präth. UICC</t>
    </r>
  </si>
  <si>
    <r>
      <rPr>
        <b/>
        <sz val="9"/>
        <color theme="1"/>
        <rFont val="Arial"/>
        <family val="2"/>
      </rPr>
      <t>D25</t>
    </r>
    <r>
      <rPr>
        <sz val="9"/>
        <color theme="1"/>
        <rFont val="Arial"/>
        <family val="2"/>
      </rPr>
      <t xml:space="preserve">
Präth. TNM</t>
    </r>
  </si>
  <si>
    <t>Display "Nicht relevant"</t>
  </si>
  <si>
    <r>
      <rPr>
        <b/>
        <sz val="9"/>
        <color theme="1"/>
        <rFont val="Arial"/>
        <family val="2"/>
      </rPr>
      <t>D24</t>
    </r>
    <r>
      <rPr>
        <sz val="9"/>
        <color theme="1"/>
        <rFont val="Arial"/>
        <family val="2"/>
      </rPr>
      <t xml:space="preserve">
Risikoklassifizierung</t>
    </r>
  </si>
  <si>
    <r>
      <rPr>
        <b/>
        <sz val="9"/>
        <color theme="1"/>
        <rFont val="Arial"/>
        <family val="2"/>
      </rPr>
      <t>D23</t>
    </r>
    <r>
      <rPr>
        <sz val="9"/>
        <color theme="1"/>
        <rFont val="Arial"/>
        <family val="2"/>
      </rPr>
      <t xml:space="preserve">
Lokalisation</t>
    </r>
  </si>
  <si>
    <r>
      <rPr>
        <b/>
        <sz val="9"/>
        <color theme="1"/>
        <rFont val="Arial"/>
        <family val="2"/>
      </rPr>
      <t>D22</t>
    </r>
    <r>
      <rPr>
        <sz val="9"/>
        <color theme="1"/>
        <rFont val="Arial"/>
        <family val="2"/>
      </rPr>
      <t xml:space="preserve">
ICD-11-Code</t>
    </r>
  </si>
  <si>
    <r>
      <rPr>
        <b/>
        <sz val="9"/>
        <color theme="1"/>
        <rFont val="Arial"/>
        <family val="2"/>
      </rPr>
      <t>D21</t>
    </r>
    <r>
      <rPr>
        <sz val="9"/>
        <color theme="1"/>
        <rFont val="Arial"/>
        <family val="2"/>
      </rPr>
      <t xml:space="preserve">
ICD-10-Code</t>
    </r>
  </si>
  <si>
    <r>
      <rPr>
        <b/>
        <sz val="9"/>
        <color theme="1"/>
        <rFont val="Arial"/>
        <family val="2"/>
      </rPr>
      <t>D20</t>
    </r>
    <r>
      <rPr>
        <sz val="9"/>
        <color theme="1"/>
        <rFont val="Arial"/>
        <family val="2"/>
      </rPr>
      <t xml:space="preserve">
Fallkategorie</t>
    </r>
  </si>
  <si>
    <t>Display the value from &lt;Krebsvorerkrankungen&gt;:
Ja (J)
Nein (N)
Unbekannt (U)</t>
  </si>
  <si>
    <r>
      <rPr>
        <b/>
        <sz val="9"/>
        <color theme="1"/>
        <rFont val="Arial"/>
        <family val="2"/>
      </rPr>
      <t>D19</t>
    </r>
    <r>
      <rPr>
        <sz val="9"/>
        <color theme="1"/>
        <rFont val="Arial"/>
        <family val="2"/>
      </rPr>
      <t xml:space="preserve">
Krebsvorerkrankung</t>
    </r>
  </si>
  <si>
    <r>
      <rPr>
        <b/>
        <sz val="9"/>
        <color theme="1"/>
        <rFont val="Arial"/>
        <family val="2"/>
      </rPr>
      <t>D18</t>
    </r>
    <r>
      <rPr>
        <sz val="9"/>
        <color theme="1"/>
        <rFont val="Arial"/>
        <family val="2"/>
      </rPr>
      <t xml:space="preserve">
Synchrone Primärtumore</t>
    </r>
  </si>
  <si>
    <t>Display the value from &lt;Alter&gt;</t>
  </si>
  <si>
    <r>
      <rPr>
        <b/>
        <sz val="9"/>
        <color theme="1"/>
        <rFont val="Arial"/>
        <family val="2"/>
      </rPr>
      <t>D17</t>
    </r>
    <r>
      <rPr>
        <sz val="9"/>
        <color theme="1"/>
        <rFont val="Arial"/>
        <family val="2"/>
      </rPr>
      <t xml:space="preserve">
Alter bei Diagnose</t>
    </r>
  </si>
  <si>
    <r>
      <rPr>
        <b/>
        <sz val="9"/>
        <color theme="1"/>
        <rFont val="Arial"/>
        <family val="2"/>
      </rPr>
      <t>D16</t>
    </r>
    <r>
      <rPr>
        <sz val="9"/>
        <color theme="1"/>
        <rFont val="Arial"/>
        <family val="2"/>
      </rPr>
      <t xml:space="preserve">
Falldatum (Zähldatum)</t>
    </r>
  </si>
  <si>
    <t>Display the value from &lt;Zertifizierung&gt;:
Zentrumsfall/Primärfall (1)
Zentrumsfall/kein Primärfall (2)
Kein Zentrumsfall (3)</t>
  </si>
  <si>
    <r>
      <rPr>
        <b/>
        <sz val="9"/>
        <color theme="1"/>
        <rFont val="Arial"/>
        <family val="2"/>
      </rPr>
      <t>D15</t>
    </r>
    <r>
      <rPr>
        <sz val="9"/>
        <color theme="1"/>
        <rFont val="Arial"/>
        <family val="2"/>
      </rPr>
      <t xml:space="preserve">
Zentrumsfall/Primärfall</t>
    </r>
  </si>
  <si>
    <t>Count and display the number of cases assigned to the patient</t>
  </si>
  <si>
    <r>
      <rPr>
        <b/>
        <sz val="9"/>
        <color theme="1"/>
        <rFont val="Arial"/>
        <family val="2"/>
      </rPr>
      <t>D13</t>
    </r>
    <r>
      <rPr>
        <sz val="9"/>
        <color theme="1"/>
        <rFont val="Arial"/>
        <family val="2"/>
      </rPr>
      <t xml:space="preserve">
Anzahl Fälle</t>
    </r>
  </si>
  <si>
    <t>Display the date from &lt;Sterbedatum&gt;</t>
  </si>
  <si>
    <r>
      <rPr>
        <b/>
        <sz val="9"/>
        <color theme="1"/>
        <rFont val="Arial"/>
        <family val="2"/>
      </rPr>
      <t>D12</t>
    </r>
    <r>
      <rPr>
        <sz val="9"/>
        <color theme="1"/>
        <rFont val="Arial"/>
        <family val="2"/>
      </rPr>
      <t xml:space="preserve">
Sterbedatum</t>
    </r>
  </si>
  <si>
    <t>Display the value from &lt;Geschlecht&gt;:
Weiblich (W)
Männlich (M)
Divers (D)
Keine Angabe / unbestimmt (X)
Unbekannt (U)</t>
  </si>
  <si>
    <r>
      <rPr>
        <b/>
        <sz val="9"/>
        <color theme="1"/>
        <rFont val="Arial"/>
        <family val="2"/>
      </rPr>
      <t>D11</t>
    </r>
    <r>
      <rPr>
        <sz val="9"/>
        <color theme="1"/>
        <rFont val="Arial"/>
        <family val="2"/>
      </rPr>
      <t xml:space="preserve">
Geschlecht</t>
    </r>
  </si>
  <si>
    <t>Display the year from &lt;Geburtsjahr&gt;</t>
  </si>
  <si>
    <r>
      <rPr>
        <b/>
        <sz val="9"/>
        <color theme="1"/>
        <rFont val="Arial"/>
        <family val="2"/>
      </rPr>
      <t>D10</t>
    </r>
    <r>
      <rPr>
        <sz val="9"/>
        <color theme="1"/>
        <rFont val="Arial"/>
        <family val="2"/>
      </rPr>
      <t xml:space="preserve">
Geburtsjahr</t>
    </r>
  </si>
  <si>
    <t>Display the value from &lt;FallID&gt;</t>
  </si>
  <si>
    <r>
      <rPr>
        <b/>
        <sz val="9"/>
        <color theme="1"/>
        <rFont val="Arial"/>
        <family val="2"/>
      </rPr>
      <t>D9</t>
    </r>
    <r>
      <rPr>
        <sz val="9"/>
        <color theme="1"/>
        <rFont val="Arial"/>
        <family val="2"/>
      </rPr>
      <t xml:space="preserve">
Fall-ID</t>
    </r>
  </si>
  <si>
    <t>Display the value from &lt;OncoBoxID&gt;</t>
  </si>
  <si>
    <r>
      <rPr>
        <b/>
        <sz val="9"/>
        <color theme="1"/>
        <rFont val="Arial"/>
        <family val="2"/>
      </rPr>
      <t>D8</t>
    </r>
    <r>
      <rPr>
        <sz val="9"/>
        <color theme="1"/>
        <rFont val="Arial"/>
        <family val="2"/>
      </rPr>
      <t xml:space="preserve">
OncoBox-ID</t>
    </r>
  </si>
  <si>
    <t>Value German</t>
  </si>
  <si>
    <t>Abgeschlossen</t>
  </si>
  <si>
    <t>Verwertbar</t>
  </si>
  <si>
    <t>Bewertung Dokumentationsqualität</t>
  </si>
  <si>
    <t>Verstorben</t>
  </si>
  <si>
    <t>Lebend</t>
  </si>
  <si>
    <t>Tod</t>
  </si>
  <si>
    <t>Ja (04.02.2024)</t>
  </si>
  <si>
    <t>Unbekannt</t>
  </si>
  <si>
    <t>Nein</t>
  </si>
  <si>
    <t>Nicht nachweisbar</t>
  </si>
  <si>
    <t>Fernmetastasen</t>
  </si>
  <si>
    <t>Rezidiv (04.02.2024)</t>
  </si>
  <si>
    <t>Ja</t>
  </si>
  <si>
    <t>Lymphknoten</t>
  </si>
  <si>
    <t>Residuen</t>
  </si>
  <si>
    <t>Ereignis</t>
  </si>
  <si>
    <r>
      <t xml:space="preserve">Letztes Follow-Up </t>
    </r>
    <r>
      <rPr>
        <vertAlign val="superscript"/>
        <sz val="9"/>
        <color theme="0"/>
        <rFont val="Arial"/>
        <family val="2"/>
      </rPr>
      <t>3)</t>
    </r>
  </si>
  <si>
    <r>
      <t xml:space="preserve">1-Jahres-Follow-Up </t>
    </r>
    <r>
      <rPr>
        <vertAlign val="superscript"/>
        <sz val="9"/>
        <color theme="0"/>
        <rFont val="Arial"/>
        <family val="2"/>
      </rPr>
      <t>2)</t>
    </r>
  </si>
  <si>
    <t>Prätherapeutisch</t>
  </si>
  <si>
    <t>Gesamtbeurteilung des Tumorstatus</t>
  </si>
  <si>
    <t>R0</t>
  </si>
  <si>
    <t>Gesamtbeurteilung Residualstatus</t>
  </si>
  <si>
    <t>Hirn; Lunge</t>
  </si>
  <si>
    <t>IIB</t>
  </si>
  <si>
    <t>Studien</t>
  </si>
  <si>
    <t>Postop. TNM</t>
  </si>
  <si>
    <t>IIIA</t>
  </si>
  <si>
    <t>Psychoonko. Distress-Screening</t>
  </si>
  <si>
    <t>Präth. TNM</t>
  </si>
  <si>
    <r>
      <t xml:space="preserve">Stammzelltransplantation </t>
    </r>
    <r>
      <rPr>
        <vertAlign val="superscript"/>
        <sz val="9"/>
        <rFont val="Arial"/>
        <family val="2"/>
      </rPr>
      <t>1)</t>
    </r>
  </si>
  <si>
    <t>08.04.2023 - 10.05.2023</t>
  </si>
  <si>
    <r>
      <t xml:space="preserve">Hormontherapie </t>
    </r>
    <r>
      <rPr>
        <vertAlign val="superscript"/>
        <sz val="9"/>
        <rFont val="Arial"/>
        <family val="2"/>
      </rPr>
      <t>1)</t>
    </r>
  </si>
  <si>
    <r>
      <t xml:space="preserve">Immun-/Antikörpertherapie </t>
    </r>
    <r>
      <rPr>
        <vertAlign val="superscript"/>
        <sz val="9"/>
        <rFont val="Arial"/>
        <family val="2"/>
      </rPr>
      <t>1)</t>
    </r>
  </si>
  <si>
    <t>Operiert, neoadj. vorbehandelt</t>
  </si>
  <si>
    <r>
      <t xml:space="preserve">Zielgerichtete Substanzen </t>
    </r>
    <r>
      <rPr>
        <vertAlign val="superscript"/>
        <sz val="9"/>
        <rFont val="Arial"/>
        <family val="2"/>
      </rPr>
      <t>1)</t>
    </r>
  </si>
  <si>
    <r>
      <t xml:space="preserve">Chemotherapie </t>
    </r>
    <r>
      <rPr>
        <vertAlign val="superscript"/>
        <sz val="9"/>
        <rFont val="Arial"/>
        <family val="2"/>
      </rPr>
      <t>1)</t>
    </r>
  </si>
  <si>
    <r>
      <t xml:space="preserve">Strahlentherapie </t>
    </r>
    <r>
      <rPr>
        <vertAlign val="superscript"/>
        <sz val="9"/>
        <rFont val="Arial"/>
        <family val="2"/>
      </rPr>
      <t>1)</t>
    </r>
  </si>
  <si>
    <t>24.03.2023 (5-324.71)</t>
  </si>
  <si>
    <r>
      <t xml:space="preserve">OP-Datum (OPS-Code) </t>
    </r>
    <r>
      <rPr>
        <vertAlign val="superscript"/>
        <sz val="9"/>
        <rFont val="Arial"/>
        <family val="2"/>
      </rPr>
      <t>1)</t>
    </r>
  </si>
  <si>
    <r>
      <t xml:space="preserve">Postop./Postth. Tumorkonferenz </t>
    </r>
    <r>
      <rPr>
        <vertAlign val="superscript"/>
        <sz val="9"/>
        <rFont val="Arial"/>
        <family val="2"/>
      </rPr>
      <t>1)</t>
    </r>
  </si>
  <si>
    <r>
      <t xml:space="preserve">Präth. Tumorkonferenz </t>
    </r>
    <r>
      <rPr>
        <vertAlign val="superscript"/>
        <sz val="9"/>
        <rFont val="Arial"/>
        <family val="2"/>
      </rPr>
      <t>1)</t>
    </r>
  </si>
  <si>
    <t>Männlich</t>
  </si>
  <si>
    <t>Tumorkonferenz / Therapie</t>
  </si>
  <si>
    <t>Deutsch:</t>
  </si>
  <si>
    <r>
      <t xml:space="preserve">Fall-Profil
</t>
    </r>
    <r>
      <rPr>
        <b/>
        <sz val="9"/>
        <color theme="6" tint="-0.249977111117893"/>
        <rFont val="Arial"/>
        <family val="2"/>
      </rPr>
      <t>(Case profile)</t>
    </r>
  </si>
  <si>
    <t>X</t>
  </si>
  <si>
    <t>Unvollständig</t>
  </si>
  <si>
    <t>Inkorrekt</t>
  </si>
  <si>
    <t>Fehlerhaft</t>
  </si>
  <si>
    <t xml:space="preserve">                        </t>
  </si>
  <si>
    <t>Plausibilität unklar</t>
  </si>
  <si>
    <t>Bearbeitungs-qualität</t>
  </si>
  <si>
    <t>Plausibel</t>
  </si>
  <si>
    <t xml:space="preserve"> In Ordnung</t>
  </si>
  <si>
    <t>Datenqualität Kennzahlen</t>
  </si>
  <si>
    <t>%</t>
  </si>
  <si>
    <t>Nenner</t>
  </si>
  <si>
    <t>Zähler</t>
  </si>
  <si>
    <t>Derzeit keine Vorgaben</t>
  </si>
  <si>
    <t>Verifizierung Zentrum</t>
  </si>
  <si>
    <t>Daten-qualität</t>
  </si>
  <si>
    <t>Ist-Wert</t>
  </si>
  <si>
    <t>Plausi unklar</t>
  </si>
  <si>
    <t>Grundgesamtheit 
(= Nenner)</t>
  </si>
  <si>
    <t>Kennzahlenziel</t>
  </si>
  <si>
    <t>Kennzahldefinition</t>
  </si>
  <si>
    <t>EB/ LL</t>
  </si>
  <si>
    <t>Display the three values separated by comma:
&lt;Praeth_T_c_p&gt; &lt;Praeth_T&gt;, &lt;Praeth_N_c_p&gt; &lt;Praeth_N&gt;, &lt;Praeth_M_c_p&gt; &lt;Praeth_M&gt;</t>
  </si>
  <si>
    <t>Display the three values separated by comma:
&lt;y_Symbol&gt; &lt;Postop_T_c_p&gt; &lt;Postop_T&gt;, &lt;Postop_N_c_p&gt; &lt;Postop_N&gt;, &lt;Postop_M_c_p&gt; &lt;Postop_M&gt;</t>
  </si>
  <si>
    <t>If &lt;Ergebnis_MMR_Proteine&gt; = UB 
then display "MMR - unauffällig"</t>
  </si>
  <si>
    <t>If &lt;Ergebnis_MMR_Proteine&gt; = NE
then display "MMR - nicht eindeutig"</t>
  </si>
  <si>
    <t>If &lt;Ergebnis_MMR_Proteine&gt; = AA
then display "MMR - anderes Ausfallmuster"</t>
  </si>
  <si>
    <t>If &lt;Ergebnis_MMR_Proteine&gt; = AU
then display "MMR - Ausfall MLH1/PMS2"</t>
  </si>
  <si>
    <t>If &lt;Ergebnis_MSI_Analyse&gt; = MSI-H 
then display "MSI-High"</t>
  </si>
  <si>
    <t>If &lt;Ergebnis_MSI_Analyse&gt; = MSI-L
then display "MSI-Low/MSS"</t>
  </si>
  <si>
    <t>There is no indication as to whether contact has been made with social services</t>
  </si>
  <si>
    <t>Die Angabe, ob Kontakt mit dem Sozialdienst eroflgt ist, fehlt</t>
  </si>
  <si>
    <t>There is no indication as to whether a psycho-oncological distress screening was carried out</t>
  </si>
  <si>
    <t>Die Angabe, ob ein psychoonkologisches Distress Screening durchgeführt wurde, fehlt</t>
  </si>
  <si>
    <t>The result of the IHC analysis of the MMR proteins is missing.</t>
  </si>
  <si>
    <r>
      <t xml:space="preserve">Histologie-Gruppe mit:
</t>
    </r>
    <r>
      <rPr>
        <sz val="8"/>
        <color theme="1" tint="0.499984740745262"/>
        <rFont val="Arial"/>
        <family val="2"/>
      </rPr>
      <t>(Histology group with)</t>
    </r>
  </si>
  <si>
    <t>The date of death is before the tumour histology date.</t>
  </si>
  <si>
    <t>Das Sterbedatum liegt vor dem Tumor Histologiedatum.</t>
  </si>
  <si>
    <t>Sterbedatum &lt; Tumor Histologiedatum</t>
  </si>
  <si>
    <r>
      <t xml:space="preserve">Tumorkonferenz-Gruppe mit:
</t>
    </r>
    <r>
      <rPr>
        <sz val="8"/>
        <color theme="1" tint="0.499984740745262"/>
        <rFont val="Arial"/>
        <family val="2"/>
      </rPr>
      <t>(Tumour board group with)</t>
    </r>
  </si>
  <si>
    <t>The date of death is before the date of the tumour conference.</t>
  </si>
  <si>
    <t>Das Sterbedatum liegt vor dem Datum Tumorkonferenz.</t>
  </si>
  <si>
    <t>Sterbedatum &lt; Datum Tumorkonferenz</t>
  </si>
  <si>
    <t>The date of death is before the date of diagnosis.</t>
  </si>
  <si>
    <t>Das Sterbedatum liegt vor dem Diagnosedatum.</t>
  </si>
  <si>
    <t>Sterbedatum &lt; Diagnosedatum</t>
  </si>
  <si>
    <r>
      <t xml:space="preserve">Tumorkonferenz-Gruppe mit:
</t>
    </r>
    <r>
      <rPr>
        <sz val="8"/>
        <color theme="1" tint="0.499984740745262"/>
        <rFont val="Arial"/>
        <family val="2"/>
      </rPr>
      <t>(Tumour conference group with)</t>
    </r>
  </si>
  <si>
    <t>The date of pre-therapeutical tumour conference is after the start date of the radiotherapy.</t>
  </si>
  <si>
    <t>Das Datum der präth. Tumorkonferenz liegt nach dem Beginndatum der Strahlentherapie.</t>
  </si>
  <si>
    <t>Beginndatum Strahlentherapie &lt; Datum Tumorkonferenz</t>
  </si>
  <si>
    <r>
      <t xml:space="preserve">Strahlentherapie-Gruppe mit:
</t>
    </r>
    <r>
      <rPr>
        <sz val="8"/>
        <color theme="1" tint="0.499984740745262"/>
        <rFont val="Arial"/>
        <family val="2"/>
      </rPr>
      <t>(Radiotherapy group with)</t>
    </r>
  </si>
  <si>
    <t>The date of postop. tumour conference is before the date of surgery.</t>
  </si>
  <si>
    <t>Das Datum der postop. Tumorkonferenz liegt vor dem Datum der Operation.</t>
  </si>
  <si>
    <t>Datum Operation der ersten chronologischen OP &gt; Datum Tumorkonferenz</t>
  </si>
  <si>
    <r>
      <t xml:space="preserve">Operation-Gruppe mit:
</t>
    </r>
    <r>
      <rPr>
        <sz val="8"/>
        <color theme="1" tint="0.499984740745262"/>
        <rFont val="Arial"/>
        <family val="2"/>
      </rPr>
      <t>(Surgery group with)</t>
    </r>
  </si>
  <si>
    <t>Datum Operation &lt; Datum Tumorkonferenz</t>
  </si>
  <si>
    <r>
      <t xml:space="preserve">Operation-Gruppe mit:
</t>
    </r>
    <r>
      <rPr>
        <sz val="8"/>
        <color theme="1" tint="0.499984740745262"/>
        <rFont val="Arial"/>
        <family val="2"/>
      </rPr>
      <t>(Surgery group with</t>
    </r>
    <r>
      <rPr>
        <b/>
        <sz val="8"/>
        <color theme="1" tint="0.499984740745262"/>
        <rFont val="Arial"/>
        <family val="2"/>
      </rPr>
      <t>)</t>
    </r>
  </si>
  <si>
    <t>The date of pre-therapeutic tumour conference is after the date of surgery.</t>
  </si>
  <si>
    <t>Das Datum der präth. Tumorkonferenz liegt nach dem Datum der Operation.</t>
  </si>
  <si>
    <r>
      <t xml:space="preserve">Systemtherapie-Gruppe mit:
</t>
    </r>
    <r>
      <rPr>
        <sz val="8"/>
        <color theme="1" tint="0.499984740745262"/>
        <rFont val="Arial"/>
        <family val="2"/>
      </rPr>
      <t>(Systemic therapy group with)</t>
    </r>
  </si>
  <si>
    <t>The date of diagnosis is after the start date of the systemic therapy.</t>
  </si>
  <si>
    <t>Das Diagnosedatum liegt nach dem Beginndatum der Systemtherapie.</t>
  </si>
  <si>
    <t>Diagnosedatum &gt; Beginndatum Systemtherapie</t>
  </si>
  <si>
    <t>The date of diagnosis is after the start date of the radiotherapy.</t>
  </si>
  <si>
    <t>Das Diagnosedatum liegt nach dem Beginndatum der Strahlentherapie.</t>
  </si>
  <si>
    <t>Diagnosedatum &gt; Beginndatum Strahlentherapie</t>
  </si>
  <si>
    <t>The date of diagnosis is after the date of surgery.</t>
  </si>
  <si>
    <t>Das Diagnosedatum liegt nach dem Datum der Operation.</t>
  </si>
  <si>
    <t>Diagnosedatum &gt; Datum Operation</t>
  </si>
  <si>
    <t>The date of diagnosis is after the tumour histology date.</t>
  </si>
  <si>
    <t>Das Diagnosedatum liegt nach dem  Histologiedatum des Tumors.</t>
  </si>
  <si>
    <t>Diagnosedatum &gt; Tumor Histologiedatum</t>
  </si>
  <si>
    <t>The date of diagnosis is after the date of social service counselling.</t>
  </si>
  <si>
    <t>Das Diagnosedatum liegt nach dem Kontakt des Sozialdiensts.</t>
  </si>
  <si>
    <t>Diagnosedatum &gt; Datum des Kontakts (Beratung Sozialdienst)</t>
  </si>
  <si>
    <t>The date of pre-therapeutic tumour conference is after the start date of the systemic therapy.</t>
  </si>
  <si>
    <t>Das Datum der präth. Tumorkonferenz liegt nach dem Beginndatum der Systemtherapie.</t>
  </si>
  <si>
    <t>Beginndatum Systemtherapie &lt; Datum Tumorkonferenz</t>
  </si>
  <si>
    <t>The date of diagnosis is after the date of tumour conference.</t>
  </si>
  <si>
    <t>Das Diagnosedatum liegt nach dem Datum der Tumorkonferenz.</t>
  </si>
  <si>
    <t>Diagnosedatum &gt; Datum Tumorkonferenz</t>
  </si>
  <si>
    <t>The radiotherapy went on for more than 180 days.</t>
  </si>
  <si>
    <t>Die Strahlentherapie ging länger als 180 Tage.</t>
  </si>
  <si>
    <t>Enddatum Strahlentherapie – Beginndatum Strahlentherapie &gt; 180 Tage</t>
  </si>
  <si>
    <r>
      <t xml:space="preserve">Zertifizierung
</t>
    </r>
    <r>
      <rPr>
        <sz val="8"/>
        <color theme="6" tint="0.39997558519241921"/>
        <rFont val="Arial"/>
        <family val="2"/>
      </rPr>
      <t>(certification)</t>
    </r>
  </si>
  <si>
    <r>
      <t>Module</t>
    </r>
    <r>
      <rPr>
        <sz val="8"/>
        <color theme="0"/>
        <rFont val="Arial"/>
        <family val="2"/>
      </rPr>
      <t xml:space="preserve"> 
</t>
    </r>
    <r>
      <rPr>
        <sz val="8"/>
        <color theme="6" tint="0.39997558519241921"/>
        <rFont val="Arial"/>
        <family val="2"/>
      </rPr>
      <t>(modules)</t>
    </r>
  </si>
  <si>
    <r>
      <t xml:space="preserve">Not-usable Message
</t>
    </r>
    <r>
      <rPr>
        <b/>
        <sz val="8"/>
        <color theme="6" tint="0.39997558519241921"/>
        <rFont val="Arial"/>
        <family val="2"/>
      </rPr>
      <t>(English)</t>
    </r>
  </si>
  <si>
    <r>
      <t xml:space="preserve">Nicht-verwertbar Meldung
</t>
    </r>
    <r>
      <rPr>
        <sz val="8"/>
        <color theme="6" tint="0.39997558519241921"/>
        <rFont val="Arial"/>
        <family val="2"/>
      </rPr>
      <t>(German)</t>
    </r>
  </si>
  <si>
    <r>
      <t xml:space="preserve">Hinweise </t>
    </r>
    <r>
      <rPr>
        <sz val="11"/>
        <color theme="6" tint="-0.249977111117893"/>
        <rFont val="Arial"/>
        <family val="2"/>
      </rPr>
      <t>(notes)</t>
    </r>
  </si>
  <si>
    <r>
      <t xml:space="preserve">leer </t>
    </r>
    <r>
      <rPr>
        <sz val="8"/>
        <color theme="6" tint="-0.249977111117893"/>
        <rFont val="Arial"/>
        <family val="2"/>
      </rPr>
      <t>(empty)</t>
    </r>
  </si>
  <si>
    <t>No indication of active/passive follow-up was given.</t>
  </si>
  <si>
    <t>Es wurde keine Angabe über ein Aktives/Passives Follow-Up gemacht.</t>
  </si>
  <si>
    <r>
      <t xml:space="preserve">Follow-Up-Gruppe mit:
</t>
    </r>
    <r>
      <rPr>
        <sz val="8"/>
        <color theme="6" tint="-0.249977111117893"/>
        <rFont val="Arial"/>
        <family val="2"/>
      </rPr>
      <t>(Follow-up group with)</t>
    </r>
  </si>
  <si>
    <t>The specified systemic treatment is not plausible for colorectal cancer</t>
  </si>
  <si>
    <t>Die angegebene Systemtherapie ist für kolorektale Karzinome nicht plausibel</t>
  </si>
  <si>
    <t>It is essential to state whether an IHC assay for MMR proteins was carried out</t>
  </si>
  <si>
    <t>Angabe, ob IHC-Bestimmung der MMR-Proteine durchgeführt wurde, darf nicht fehlen</t>
  </si>
  <si>
    <t>leer (empty)</t>
  </si>
  <si>
    <t>Adjuvant systemic therapy in a nonsurgical pallative case is not plausible.</t>
  </si>
  <si>
    <t>Adjuvante Systemtherapie bei WW-Fall, nicht plausibel.</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</si>
  <si>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Watchful Waiting (WW)
Watch and Wait (WA)
Best Supportive Care (BSC)
Sonstiges (SO)</t>
  </si>
  <si>
    <t>Adjuvant (A)
Intraoperativ (I)
Additiv (Z)</t>
  </si>
  <si>
    <t>Adjuvant radiotherapy in a nonsurgical pallative case is not plausible.</t>
  </si>
  <si>
    <t>Adjuvante Strahlentherapie bei WW-Fall, nicht plausibel.</t>
  </si>
  <si>
    <t>Metastases without preM1 or postM1 are not plausible.</t>
  </si>
  <si>
    <t>Metastasen ohne praeM1 bzw. postM1 unplausibel.</t>
  </si>
  <si>
    <t>Ja, protektive Stomaanlage (P)
Ja, definitive Stomaanlage (D)</t>
  </si>
  <si>
    <t>nur OPS Codes operativ</t>
  </si>
  <si>
    <t>After surgery with stoma creation, it needs to be stated whether the stoma was marked preoperatively.</t>
  </si>
  <si>
    <t>Nach Operation mit Stomaanlage ist anzugeben, ob präoperativ das Stoma angezeichnet wurde.</t>
  </si>
  <si>
    <t xml:space="preserve">Rektum (XA4KU2)
</t>
  </si>
  <si>
    <t>In primary cases in the rectum, it needs to be stated whether thin-section CT of the pelvis was carried out.</t>
  </si>
  <si>
    <t>Bei Primärfällen Rektum ist anzugeben, ob ein Dünnschicht-CT des Beckens durchgeführt wurde.</t>
  </si>
  <si>
    <t>The timing of the systematic treatment is missing.</t>
  </si>
  <si>
    <t>Der Therapiezeitpunkt der Systemtherapie fehlt.</t>
  </si>
  <si>
    <t>The intention of the systemic treatment is missing.</t>
  </si>
  <si>
    <t>Die Therapieintention der Systemtherapie fehlt.</t>
  </si>
  <si>
    <t>The timing of the radiotherapy treatment is missing.</t>
  </si>
  <si>
    <t>Der Therapiezeitpunkt der Strahlentherapie fehlt.</t>
  </si>
  <si>
    <t>The intention of the radiotherapy is missing.</t>
  </si>
  <si>
    <t>Die Therapieintention der Strahlentherapie fehlt.</t>
  </si>
  <si>
    <t>The start date of the systemic therapy was recorded, but there is no information on the type of the systematic therapy</t>
  </si>
  <si>
    <t>Es wurde das Beginndatum der Systemtherapie dokumentiert, jedoch fehlt die Angabe zur Art der Strahlentherapie.</t>
  </si>
  <si>
    <t>Systemic therapy was documented, but no start date for the systematic therapy was given</t>
  </si>
  <si>
    <t>Es wurde eine Systemtherapie dokumentiert aber kein Beginndatum der Strahlentherapie angegeben</t>
  </si>
  <si>
    <t>The start date of the radiotherapy was recorded, but there is no information on the type of radiotherapy.</t>
  </si>
  <si>
    <t>Es wurde das Beginndatum der Strahlentherapie dokumentiert, jedoch fehlt die Angabe zur Art der Strahlentherapie.</t>
  </si>
  <si>
    <t>Radiotherapy was recorded, but no start date for the radiotherapy was given</t>
  </si>
  <si>
    <t>Es wurde eine Strahlentherapie dokumentiert aber kein Beginndatum der Strahlentherapie angegeben</t>
  </si>
  <si>
    <t>&gt; 50</t>
  </si>
  <si>
    <t xml:space="preserve">Kein Primärtumor/Lokalrezidiv (N)
Zäkum (XA6J68) 
Appendix (2B81)
Colon ascendens (XA3AL5)
Flexura coli dextra (XA95L3)
Colon transversum (2B90.2)
Flexura coli sinistra (XA1PY9)
Colon descendens (XA2G13)
Colon sigmoideum (2B90.3)
Kolon, nicht näher bezeichnet (2B90.Z)
Rektum (XA4KU2)
Sonstiges (S)
Unbekannt (U)
</t>
  </si>
  <si>
    <t>A distance of &gt; 50 mm is implausible.</t>
  </si>
  <si>
    <t>Ein Abstand von &gt; 50 mm ist unplausibel.</t>
  </si>
  <si>
    <t>The number of affected lymphnodes is bigger than the number of examined lymphnodes.</t>
  </si>
  <si>
    <t>Die Anzahl der befallenen Lymphknoten ist größer als die Anzahl der untersuchten Lymphknoten.</t>
  </si>
  <si>
    <r>
      <t>Ohne Bezug zu einer operativen Therapie (O)
Adjuvant (A)</t>
    </r>
    <r>
      <rPr>
        <strike/>
        <sz val="8"/>
        <color theme="1"/>
        <rFont val="Arial"/>
        <family val="2"/>
      </rPr>
      <t xml:space="preserve">
</t>
    </r>
    <r>
      <rPr>
        <sz val="8"/>
        <color theme="1"/>
        <rFont val="Arial"/>
        <family val="2"/>
      </rPr>
      <t xml:space="preserve">Intraoperativ (I)
Sonstiges (S)
</t>
    </r>
    <r>
      <rPr>
        <i/>
        <sz val="8"/>
        <color theme="1"/>
        <rFont val="Arial"/>
        <family val="2"/>
      </rPr>
      <t>leer (empty)</t>
    </r>
  </si>
  <si>
    <r>
      <t xml:space="preserve">Alle Systemtherapie-Gruppen:
</t>
    </r>
    <r>
      <rPr>
        <sz val="8"/>
        <color theme="1"/>
        <rFont val="Arial"/>
        <family val="2"/>
      </rPr>
      <t>(All systemic therapy groups:)</t>
    </r>
  </si>
  <si>
    <r>
      <t xml:space="preserve">Ohne Bezug zu einer operativen Therapie (O)
Adjuvant (A)
Intraoperativ (I)
Additiv (Z)
Sonstiges (S)
</t>
    </r>
    <r>
      <rPr>
        <i/>
        <sz val="8"/>
        <color theme="1"/>
        <rFont val="Arial"/>
        <family val="2"/>
      </rPr>
      <t>leer (empty)</t>
    </r>
  </si>
  <si>
    <r>
      <t xml:space="preserve">Alle Strahlentherapie-Gruppen:
</t>
    </r>
    <r>
      <rPr>
        <sz val="8"/>
        <color theme="1"/>
        <rFont val="Arial"/>
        <family val="2"/>
      </rPr>
      <t>(All radiotherapy groups:)</t>
    </r>
  </si>
  <si>
    <t>Y (y)</t>
  </si>
  <si>
    <t>Details on quality of mesorectum lacking</t>
  </si>
  <si>
    <t>Angabe zur Güte des Mesorektums fehlt</t>
  </si>
  <si>
    <t>Details of whether or not insufficiency developed after an anastomosis are lacking</t>
  </si>
  <si>
    <t>Angabe, ob eine Insuffizienz nach einer Anastome aufgetreten ist, fehlt</t>
  </si>
  <si>
    <t xml:space="preserve">
Zäkum (XA6J68) 
Appendix (2B81)
Colon ascendens (XA3AL5)
Flexura coli dextra (XA95L3)
Colon transversum (2B90.2)
Flexura coli sinistra (XA1PY9)
Colon descendens (XA2G13)
Colon sigmoideum (2B90.3)
Kolon, nicht näher bezeichnet (2B90.Z)
</t>
  </si>
  <si>
    <t>Details of whether insufficiency developed after an anastomosis are lacking</t>
  </si>
  <si>
    <t xml:space="preserve">
Zäkum (C18.0) 
Appendix (C18.1)
Colon ascendens (C18.2)
Flexura coli dextra  (C18.3)
Colon transversum (C18.4)
Flexura coli sinistra (C18.5)
Colon descendens (C18.6)
Colon sigmoideum (C18.7)
Kolon, mehrere Teilbereiche überlappend (C18.8)
Kolon, nicht näher bezeichnet (C18.9)</t>
  </si>
  <si>
    <t>Details on the status of the residual tumour (local) after all operations must be included</t>
  </si>
  <si>
    <t>Angabe zum Status Residualtumor (lokal) nach allen OPS darf nicht fehlen</t>
  </si>
  <si>
    <t>Information on whether any surgical complications occurred must be included</t>
  </si>
  <si>
    <t>Angabe, ob OP-Komplikationen aufgetreten sind, darf nicht fehlen</t>
  </si>
  <si>
    <t>Details on whether the surgery was carried out with stoma creation must be included</t>
  </si>
  <si>
    <t>Angabe, ob Operation mit Stomaanlage durchgeführt darf nicht fehlen</t>
  </si>
  <si>
    <t>Details on whether an anastomosis was created are missing</t>
  </si>
  <si>
    <t>Angabe, ob Anastomose angelegt wurde fehlt</t>
  </si>
  <si>
    <t>Details on whether it is an emergency or elective procedure missing</t>
  </si>
  <si>
    <t>Angabe Notfall- oder Elektiveingriff fehlt</t>
  </si>
  <si>
    <t>5-455.*
5-456*</t>
  </si>
  <si>
    <t>5-482.*
5-484*
5-485*</t>
  </si>
  <si>
    <t>A date of surgery was documented but no valid OPS code was stored.</t>
  </si>
  <si>
    <t>Es wurde ein Operationsdatum dokumentiert aber kein OPS-Code hinterlegt.</t>
  </si>
  <si>
    <r>
      <t>Operation-Gruppe mit:</t>
    </r>
    <r>
      <rPr>
        <sz val="8"/>
        <color theme="1"/>
        <rFont val="Arial"/>
        <family val="2"/>
      </rPr>
      <t xml:space="preserve">
</t>
    </r>
    <r>
      <rPr>
        <sz val="8"/>
        <color theme="6" tint="-0.249977111117893"/>
        <rFont val="Arial"/>
        <family val="2"/>
      </rPr>
      <t>(Surgery group with)</t>
    </r>
  </si>
  <si>
    <r>
      <t xml:space="preserve">valider OPS Code </t>
    </r>
    <r>
      <rPr>
        <sz val="8"/>
        <color theme="6" tint="-0.249977111117893"/>
        <rFont val="Arial"/>
        <family val="2"/>
      </rPr>
      <t>(valid OPS code)</t>
    </r>
  </si>
  <si>
    <t>One or more OPS-Codes have been documented but no date of surgery was stored.</t>
  </si>
  <si>
    <t>Es wurde ein oder mehrere OPS-Codes dokumentiert aber kein Operationsdatum hinterlegt.</t>
  </si>
  <si>
    <r>
      <rPr>
        <i/>
        <sz val="8"/>
        <color rgb="FF000000"/>
        <rFont val="Arial"/>
        <family val="2"/>
      </rPr>
      <t>Datum des Kontakts</t>
    </r>
    <r>
      <rPr>
        <sz val="8"/>
        <color indexed="8"/>
        <rFont val="Arial"/>
        <family val="2"/>
      </rPr>
      <t xml:space="preserve">
Nein - kein Kontakt (N)
Unbekannt (U)</t>
    </r>
  </si>
  <si>
    <t>The date of death is before the date of contact.</t>
  </si>
  <si>
    <t>Das Sterbedatum liegt vor dem Datum des Kontakts.</t>
  </si>
  <si>
    <t>Sterbedatum &lt; Datum des Kontakts</t>
  </si>
  <si>
    <r>
      <t xml:space="preserve">Systemtherapie-Gruppe mit:
</t>
    </r>
    <r>
      <rPr>
        <sz val="8"/>
        <color theme="2" tint="-0.499984740745262"/>
        <rFont val="Arial"/>
        <family val="2"/>
      </rPr>
      <t>(Systemic therapy group with</t>
    </r>
    <r>
      <rPr>
        <b/>
        <sz val="8"/>
        <color theme="2" tint="-0.499984740745262"/>
        <rFont val="Arial"/>
        <family val="2"/>
      </rPr>
      <t>)</t>
    </r>
  </si>
  <si>
    <t>The date of death is before the end date of the systemic therapy.</t>
  </si>
  <si>
    <t>Das Sterbedatum liegt vor dem Enddatum der Systemtherapie.</t>
  </si>
  <si>
    <t>Sterbedatum &lt; Enddatum Systemtherapie</t>
  </si>
  <si>
    <t>The date of death is before the start date of the systemic therapy.</t>
  </si>
  <si>
    <t>Das Sterbedatum liegt vor dem Beginndatum der Systemtherapie.</t>
  </si>
  <si>
    <t>Sterbedatum &lt; Beginndatum Systemtherapie</t>
  </si>
  <si>
    <r>
      <t xml:space="preserve">Strahlentherapie-Gruppe mit:
</t>
    </r>
    <r>
      <rPr>
        <sz val="8"/>
        <color theme="2" tint="-0.499984740745262"/>
        <rFont val="Arial"/>
        <family val="2"/>
      </rPr>
      <t>(Radiotherapy group with</t>
    </r>
    <r>
      <rPr>
        <b/>
        <sz val="8"/>
        <color theme="2" tint="-0.499984740745262"/>
        <rFont val="Arial"/>
        <family val="2"/>
      </rPr>
      <t>)</t>
    </r>
  </si>
  <si>
    <t>The date of death is before the end date of the radiotherapy.</t>
  </si>
  <si>
    <t>Das Sterbedatum liegt vor dem Enddatum der Strahlentherapie.</t>
  </si>
  <si>
    <t>Sterbedatum &lt; Enddatum Strahlentherapie</t>
  </si>
  <si>
    <t>The date of death is before the start date of the radiotherapy.</t>
  </si>
  <si>
    <t>Das Sterbedatum liegt vor dem Beginndatum der Strahlentherapie.</t>
  </si>
  <si>
    <t>Sterbedatum &lt; Beginndatum Strahlentherapie</t>
  </si>
  <si>
    <r>
      <t xml:space="preserve">Operation-Gruppe mit:
</t>
    </r>
    <r>
      <rPr>
        <sz val="8"/>
        <color theme="2" tint="-0.499984740745262"/>
        <rFont val="Arial"/>
        <family val="2"/>
      </rPr>
      <t>(Surgery group with</t>
    </r>
    <r>
      <rPr>
        <b/>
        <sz val="8"/>
        <color theme="2" tint="-0.499984740745262"/>
        <rFont val="Arial"/>
        <family val="2"/>
      </rPr>
      <t>)</t>
    </r>
  </si>
  <si>
    <t>The date of death is before the date of operation.</t>
  </si>
  <si>
    <t>Das Sterbedatum liegt vor dem Datum Operation.</t>
  </si>
  <si>
    <t>Sterbedatum &lt; Datum Operation</t>
  </si>
  <si>
    <t>Ja, die Person ist an einer Tumorerkrankung oder Folge einer Tumorerkrankung (einschließlich Behandlungskomplikation) verstorben (J)
Nein, die Person ist nicht an einer Tumorerkrankung oder Folge einer Tumorerkrankung (einschließlich Behandlungskomplikation) verstorben (N)</t>
  </si>
  <si>
    <t>The field "Tumour-related death" is documented, but the date of death is not documented.</t>
  </si>
  <si>
    <t>Das Feld "Tod tumorbedingt" ist dokumentiert, jedoch ist das Sterbedatum nicht dokumentiert.</t>
  </si>
  <si>
    <r>
      <t xml:space="preserve">leer </t>
    </r>
    <r>
      <rPr>
        <sz val="8"/>
        <color theme="2" tint="-0.499984740745262"/>
        <rFont val="Arial"/>
        <family val="2"/>
      </rPr>
      <t>(empty)</t>
    </r>
  </si>
  <si>
    <t>A date of death is documented, but the field "Death due to tumour" is empty.</t>
  </si>
  <si>
    <t>Es ist ein Sterbedatum dokumentiert, jedoch ist das Feld "Tod tumorbedingt" leer.</t>
  </si>
  <si>
    <t>The end date of the systemic therapy is before the start date of the systemic therapy.</t>
  </si>
  <si>
    <t>Das Enddatum der Systemtherapie liegt vor dem Beginndatum der Systemtherapie.</t>
  </si>
  <si>
    <t>Enddatum Systemtherapie &lt; Beginndatum Systemtherapie</t>
  </si>
  <si>
    <r>
      <t xml:space="preserve">Systemtherapie-Gruppe mit:
</t>
    </r>
    <r>
      <rPr>
        <sz val="8"/>
        <color theme="1" tint="0.499984740745262"/>
        <rFont val="Arial"/>
        <family val="2"/>
      </rPr>
      <t>(Systemic therapy group with</t>
    </r>
    <r>
      <rPr>
        <b/>
        <sz val="8"/>
        <color theme="1" tint="0.499984740745262"/>
        <rFont val="Arial"/>
        <family val="2"/>
      </rPr>
      <t>)</t>
    </r>
  </si>
  <si>
    <t>The end date of the radiotherapy is before the start date of the radiotherapy.</t>
  </si>
  <si>
    <t>Das Enddatum der Strahlentherapie liegt vor dem Beginndatum der Strahlentherapie.</t>
  </si>
  <si>
    <t>Enddatum Strahlentherapie &lt; Beginndatum Strahlentherapie</t>
  </si>
  <si>
    <r>
      <t xml:space="preserve">Strahlentherapie-Gruppe mit:
</t>
    </r>
    <r>
      <rPr>
        <sz val="8"/>
        <color theme="1" tint="0.499984740745262"/>
        <rFont val="Arial"/>
        <family val="2"/>
      </rPr>
      <t>(Radiotherapy group with</t>
    </r>
    <r>
      <rPr>
        <b/>
        <sz val="8"/>
        <color theme="1" tint="0.499984740745262"/>
        <rFont val="Arial"/>
        <family val="2"/>
      </rPr>
      <t>)</t>
    </r>
  </si>
  <si>
    <t>Details on whether or not another invasive carcinoma was treated synchronously must be included</t>
  </si>
  <si>
    <t>Angabe, ob synchron ein weiteres invasives Karzinom behandelt wurde oder nicht, darf nicht fehlen</t>
  </si>
  <si>
    <t>Oberes Drittel (1)
Mittleres Drittel (2)</t>
  </si>
  <si>
    <t>Abstand in cm
Unbekannt (U)</t>
  </si>
  <si>
    <t>Rektum: Abstand des Tumorunterrandes zur Anokutanlinie</t>
  </si>
  <si>
    <t>Oberes Drittel (1)
Unteres Drittel (3)</t>
  </si>
  <si>
    <t>&gt; 16 cm</t>
  </si>
  <si>
    <t>≤ 16 cm</t>
  </si>
  <si>
    <r>
      <t xml:space="preserve">Defizite </t>
    </r>
    <r>
      <rPr>
        <sz val="11"/>
        <color theme="6" tint="-0.249977111117893"/>
        <rFont val="Arial"/>
        <family val="2"/>
      </rPr>
      <t>(deficits)</t>
    </r>
  </si>
  <si>
    <r>
      <t>Ohne Bezug zu einer operativen Therapie (O)
Adjuvant (A)</t>
    </r>
    <r>
      <rPr>
        <strike/>
        <sz val="8"/>
        <rFont val="Arial"/>
        <family val="2"/>
      </rPr>
      <t xml:space="preserve">
</t>
    </r>
    <r>
      <rPr>
        <sz val="8"/>
        <rFont val="Arial"/>
        <family val="2"/>
      </rPr>
      <t xml:space="preserve">Intraoperativ (I)
Sonstiges (S)
</t>
    </r>
    <r>
      <rPr>
        <i/>
        <sz val="8"/>
        <rFont val="Arial"/>
        <family val="2"/>
      </rPr>
      <t>leer (empty)</t>
    </r>
  </si>
  <si>
    <t>Mindestens ein OPS-Code mit "operativ", "TVE" oder "endoskopisch in Spalte B in Tabellenblatt "OPS-Codes"
(At least one OPS-code with "X" in column B of spreadsheet "OPS-Codes")</t>
  </si>
  <si>
    <r>
      <rPr>
        <b/>
        <sz val="8"/>
        <rFont val="Arial"/>
        <family val="2"/>
      </rPr>
      <t xml:space="preserve">Mindestens eine der folgenden Ausprägungen:
</t>
    </r>
    <r>
      <rPr>
        <sz val="8"/>
        <rFont val="Arial"/>
        <family val="2"/>
      </rPr>
      <t>(At least one of the following values:)
Primärtumor/Lokalrezidiv (PL)</t>
    </r>
  </si>
  <si>
    <t xml:space="preserve">For an operated primary case without neoadjuvant therapy a complete postherapeutic TNM  must be defined. </t>
  </si>
  <si>
    <r>
      <t xml:space="preserve">Mind. 1 Strahlentherapie-Gruppe:
</t>
    </r>
    <r>
      <rPr>
        <sz val="8"/>
        <rFont val="Arial"/>
        <family val="2"/>
      </rPr>
      <t>(At least 1 radiotherapy group:)</t>
    </r>
  </si>
  <si>
    <t>Mindestens ein OPS-Code mit "operativ" oder "TVE" in Spalte B in Tabellenblatt "OPS-Codes"
(At least one OPS-code with "" in column B of spreadsheet "OPS-Codes")</t>
  </si>
  <si>
    <t xml:space="preserve">For an operated primary case with neoadjuvant therapy a complete pretherapeutic TNM must be defined. </t>
  </si>
  <si>
    <t>Bei einem operierten, neoadjuvant vorbehandeltem Primärfall muss ein vollständiges prätherapeutisches TNM angegeben werden.</t>
  </si>
  <si>
    <t>The case category cannot be determined. Please check the completeness of the data.</t>
  </si>
  <si>
    <t>Die Fallkategorie kann nicht bestimmt werden. Bitte prüfen Sie die Vollständigkeit der Angaben.</t>
  </si>
  <si>
    <r>
      <t xml:space="preserve">leer </t>
    </r>
    <r>
      <rPr>
        <sz val="8"/>
        <color theme="1" tint="0.499984740745262"/>
        <rFont val="Arial"/>
        <family val="2"/>
      </rPr>
      <t>(empty)</t>
    </r>
  </si>
  <si>
    <t>Nicht operierter Primärfall (NO)
Operierter, neoadjuvant vorbehandelter Primärfall (ONV)
Operierter, nicht neoadjuvant vorbehandelter Primärfall (ONN)
Endoskopischer Primärfall (e)
Watch&amp;Wait- Primärfall (WW)
Rezidiv (R) 
Regrowth nach WW (RWW)
Ausschließlich Fernmetastasierung (F)</t>
  </si>
  <si>
    <r>
      <t xml:space="preserve">berechnetes Feld
(siehe Tabellenblatt "Fallkategorien")
</t>
    </r>
    <r>
      <rPr>
        <sz val="8"/>
        <color theme="1" tint="0.499984740745262"/>
        <rFont val="Arial"/>
        <family val="2"/>
      </rPr>
      <t>(calculated field
(see spreadsheet "Fallkategorien"))</t>
    </r>
  </si>
  <si>
    <r>
      <rPr>
        <b/>
        <sz val="8"/>
        <rFont val="Arial"/>
        <family val="2"/>
      </rPr>
      <t>Alle Fernmetastasen-Gruppe:</t>
    </r>
    <r>
      <rPr>
        <sz val="8"/>
        <rFont val="Arial"/>
        <family val="2"/>
      </rPr>
      <t xml:space="preserve">
</t>
    </r>
    <r>
      <rPr>
        <sz val="8"/>
        <color theme="0" tint="-0.499984740745262"/>
        <rFont val="Arial"/>
        <family val="2"/>
      </rPr>
      <t>(All distant metastasis groups)</t>
    </r>
  </si>
  <si>
    <t xml:space="preserve">The localisation of all documented distant metastases is missing. </t>
  </si>
  <si>
    <t xml:space="preserve">Es fehlt die Lokalisation bei allen dokumentierten Fernmetastasen. </t>
  </si>
  <si>
    <r>
      <rPr>
        <b/>
        <sz val="8"/>
        <rFont val="Arial"/>
        <family val="2"/>
      </rPr>
      <t>Mindestens eine der folgenden Ausprägungen:</t>
    </r>
    <r>
      <rPr>
        <sz val="8"/>
        <rFont val="Arial"/>
        <family val="2"/>
      </rPr>
      <t xml:space="preserve">
</t>
    </r>
    <r>
      <rPr>
        <sz val="8"/>
        <color theme="1" tint="0.499984740745262"/>
        <rFont val="Arial"/>
        <family val="2"/>
      </rPr>
      <t>(At least one of the following values:)</t>
    </r>
    <r>
      <rPr>
        <sz val="8"/>
        <rFont val="Arial"/>
        <family val="2"/>
      </rPr>
      <t xml:space="preserve">
Fernmetastase(n) (FM)</t>
    </r>
  </si>
  <si>
    <t>The diagnosis date of all distant metastases is missing.</t>
  </si>
  <si>
    <t>Es fehlt das Diagnosedatum bei allen dokumentierten Fernmetastasen.</t>
  </si>
  <si>
    <t>There is at least one distant metastasis, but the localisation and date of diagnosis of the distant metastasis are missing.</t>
  </si>
  <si>
    <t>Es liegt mind. eine Fernmetastase vor, jedoch fehlt die Angabe der Lokalisation und das Diagnosedatum der Fernmetastase(n).</t>
  </si>
  <si>
    <r>
      <rPr>
        <b/>
        <sz val="8"/>
        <rFont val="Arial"/>
        <family val="2"/>
      </rPr>
      <t>Mindestens eine der folgenden Ausprägungen:</t>
    </r>
    <r>
      <rPr>
        <sz val="8"/>
        <rFont val="Arial"/>
        <family val="2"/>
      </rPr>
      <t xml:space="preserve">
(At least one of the following values:)
Fernmetastase(n) (FM)</t>
    </r>
  </si>
  <si>
    <t>The date of diagnosis of the primary tumor/local recurrence is empty.</t>
  </si>
  <si>
    <t>Das Diagnosedatum des Primärtumors/Lokalrezidivs ist leer.</t>
  </si>
  <si>
    <r>
      <rPr>
        <b/>
        <sz val="8"/>
        <rFont val="Arial"/>
        <family val="2"/>
      </rPr>
      <t>Mindestens eine der folgenden Ausprägungen:</t>
    </r>
    <r>
      <rPr>
        <sz val="8"/>
        <rFont val="Arial"/>
        <family val="2"/>
      </rPr>
      <t xml:space="preserve">
</t>
    </r>
    <r>
      <rPr>
        <sz val="8"/>
        <color theme="1" tint="0.499984740745262"/>
        <rFont val="Arial"/>
        <family val="2"/>
      </rPr>
      <t xml:space="preserve">(At least one of the following values:)
</t>
    </r>
    <r>
      <rPr>
        <sz val="8"/>
        <rFont val="Arial"/>
        <family val="2"/>
      </rPr>
      <t xml:space="preserve">
Primärtumor/Lokalrezidiv (PL)</t>
    </r>
  </si>
  <si>
    <t xml:space="preserve">The age at diagnosis is empty. </t>
  </si>
  <si>
    <t xml:space="preserve">Das Alter bei Diagnose ist leer. </t>
  </si>
  <si>
    <r>
      <t>leer</t>
    </r>
    <r>
      <rPr>
        <sz val="8"/>
        <color theme="1" tint="0.499984740745262"/>
        <rFont val="Arial"/>
        <family val="2"/>
      </rPr>
      <t xml:space="preserve"> (empty)</t>
    </r>
  </si>
  <si>
    <t>Histology code does not correspond to that of a valid primary case (not an adenocarcinoma)</t>
  </si>
  <si>
    <t>Histologie-Code entspricht nicht dem eines gültigen Primärfalls (kein Adenokarzinom)</t>
  </si>
  <si>
    <t>The ICD code is missing.</t>
  </si>
  <si>
    <t>Es fehlt der ICD-Code.</t>
  </si>
  <si>
    <r>
      <rPr>
        <b/>
        <sz val="8"/>
        <rFont val="Arial"/>
        <family val="2"/>
      </rPr>
      <t>Mindestens eine der folgenden Ausprägungen:</t>
    </r>
    <r>
      <rPr>
        <sz val="8"/>
        <rFont val="Arial"/>
        <family val="2"/>
      </rPr>
      <t xml:space="preserve">
(At least one of the following values:)
Primärtumor/Lokalrezidiv (PL)
Reg. Lymphknoten (LK)</t>
    </r>
  </si>
  <si>
    <t>It was indicated that ICD-11 is used for the diagnosis code. However, the field "Diagnosis code - primary tumour/local recurrence (ICD-11)" is empty.</t>
  </si>
  <si>
    <t>Es wurde angegeben, dass für den Diagnoseschlüssel ICD-11 verwendet wird. Das Feld "Diagnoseschlüssel - Primärtumor/Lokalrezidiv (ICD-11)" ist jedoch leer.</t>
  </si>
  <si>
    <t>ICD-11 (11)</t>
  </si>
  <si>
    <t>It was indicated that ICD-10 is used for the diagnosis code. However, the field "Diagnosis code - primary tumour/local recurrence (ICD-10)" is empty.</t>
  </si>
  <si>
    <t>Es wurde angegeben, dass für den Diagnoseschlüssel ICD-10 verwendet wird. Das Feld "Diagnoseschlüssel - Primärtumor/Lokalrezidiv (ICD-10)" ist jedoch leer.</t>
  </si>
  <si>
    <t>ICD-10 (10)</t>
  </si>
  <si>
    <r>
      <t xml:space="preserve">Nicht verwertbar </t>
    </r>
    <r>
      <rPr>
        <sz val="11"/>
        <color theme="6" tint="-0.249977111117893"/>
        <rFont val="Arial"/>
        <family val="2"/>
      </rPr>
      <t>(Not usable)</t>
    </r>
  </si>
  <si>
    <r>
      <rPr>
        <b/>
        <sz val="11"/>
        <color rgb="FF000000"/>
        <rFont val="Arial"/>
        <family val="2"/>
      </rPr>
      <t>To-Do-Liste</t>
    </r>
    <r>
      <rPr>
        <b/>
        <sz val="11"/>
        <color indexed="8"/>
        <rFont val="Arial"/>
        <family val="2"/>
      </rPr>
      <t xml:space="preserve"> </t>
    </r>
    <r>
      <rPr>
        <sz val="11"/>
        <color theme="2" tint="-0.499984740745262"/>
        <rFont val="Arial"/>
        <family val="2"/>
      </rPr>
      <t>(To-do list)</t>
    </r>
  </si>
  <si>
    <t>The ICD-10 localisation does not correspond to the distance from the anocutaneous line</t>
  </si>
  <si>
    <t>No information is provided on the location of the tumour in the rectum</t>
  </si>
  <si>
    <t>The information regarding the location of the tumour in the rectum does not correspond to the distance from the anocutaneous line</t>
  </si>
  <si>
    <t>OPS-Codes mit 5-482.*, 5-484* oder 5-485* (Operationen am Rektum) bei Kolonfällen unplausibel.</t>
  </si>
  <si>
    <t xml:space="preserve">OPS codes with 5-482.*, 5-484* oder 5-485* (surgery on the rectum) is implausible in colon cancer patients. </t>
  </si>
  <si>
    <t>OPS-Codes mit 5-455.* oder 5-456*(Operationen am Kolon) bei Rektumfällen unplausibel.</t>
  </si>
  <si>
    <t xml:space="preserve">OPS codes with 5-455.* oder 5-456*(surgery on the colon) is implausible in rectum cancer patients. </t>
  </si>
  <si>
    <t>+ alle Fälle aus D38</t>
  </si>
  <si>
    <t>Simultan (S)
Sequentiell (SQ)</t>
  </si>
  <si>
    <t>+ alle Fälle aus F38</t>
  </si>
  <si>
    <t>+ alle Fälle aus E38</t>
  </si>
  <si>
    <r>
      <t xml:space="preserve">Alle R-Fälle
</t>
    </r>
    <r>
      <rPr>
        <sz val="8"/>
        <color theme="2" tint="-0.499984740745262"/>
        <rFont val="Arial"/>
        <family val="2"/>
      </rPr>
      <t>(All R-cases)</t>
    </r>
  </si>
  <si>
    <r>
      <t xml:space="preserve">Alle WW-Fälle
</t>
    </r>
    <r>
      <rPr>
        <sz val="8"/>
        <color theme="2" tint="-0.499984740745262"/>
        <rFont val="Arial"/>
        <family val="2"/>
      </rPr>
      <t>(All WW-cases)</t>
    </r>
  </si>
  <si>
    <t>Angabe Befall Reg. Lymphknoten bei praeN0 und post N0 nicht plausibel</t>
  </si>
  <si>
    <t>Lokalisation gemäß Diagnoseschlüssel ICD-10 stimmt nicht mit dem Abstand zur Anokutanlinie überein</t>
  </si>
  <si>
    <t>Angabe zur Tumorlokalisation im Rektum fehlt</t>
  </si>
  <si>
    <t>Angabe zur Tumorlokalisation im Rektum stimmt nicht mit dem Abstand zur Anokutanlinie überein</t>
  </si>
  <si>
    <r>
      <t xml:space="preserve">Mind. 1 Tumorkonferenz-Gruppe:
</t>
    </r>
    <r>
      <rPr>
        <sz val="8"/>
        <color theme="2" tint="-0.499984740745262"/>
        <rFont val="Arial"/>
        <family val="2"/>
      </rPr>
      <t>(At least one tumour board group)</t>
    </r>
  </si>
  <si>
    <t>Summe der Basisdaten Kolon Zelle D30 (s. Tabellenblatt "Basisdaten Kolon")</t>
  </si>
  <si>
    <t>Summe der Basisdaten Rektum Zelle D30 + D38 (s. Tabellenblatt "Basisdaten Rektum")</t>
  </si>
  <si>
    <t>≠ Revision/Komplikation (R)</t>
  </si>
  <si>
    <t>OP-Komplkationen Zeitpunkt</t>
  </si>
  <si>
    <t>Postoperative Komplikationen (P)
Intra- und postoperative Komplikationen (B)</t>
  </si>
  <si>
    <r>
      <t xml:space="preserve">Mind. 1 Systemtherapie-Gruppe:
</t>
    </r>
    <r>
      <rPr>
        <sz val="8"/>
        <color theme="1" tint="0.499984740745262"/>
        <rFont val="Arial"/>
        <family val="2"/>
      </rPr>
      <t>(At least 1 systemic therapy group)</t>
    </r>
  </si>
  <si>
    <r>
      <t xml:space="preserve">2. Nehme das Sterbedatum:
</t>
    </r>
    <r>
      <rPr>
        <sz val="8"/>
        <color theme="2" tint="-0.499984740745262"/>
        <rFont val="Arial"/>
        <family val="2"/>
      </rPr>
      <t>(2. Take the date of death</t>
    </r>
    <r>
      <rPr>
        <sz val="8"/>
        <color indexed="8"/>
        <rFont val="Arial"/>
        <family val="2"/>
      </rPr>
      <t>)</t>
    </r>
  </si>
  <si>
    <t>Grad 1 (gut) (1)
Grad 2 (moderat) (2)</t>
  </si>
  <si>
    <r>
      <t xml:space="preserve">Keine Fernmetastasen-Gruppe:
</t>
    </r>
    <r>
      <rPr>
        <sz val="8"/>
        <color theme="1" tint="0.499984740745262"/>
        <rFont val="Arial"/>
        <family val="2"/>
      </rPr>
      <t>(No distant metastasis group)</t>
    </r>
  </si>
  <si>
    <r>
      <t xml:space="preserve">Alle NO-, ONV-, ONN-, WW-, E-, RWW-, R- und F-Fälle [Zählzeitpunkt = Diagnosedatum Lebermetastase]
</t>
    </r>
    <r>
      <rPr>
        <sz val="8"/>
        <color theme="0" tint="-0.499984740745262"/>
        <rFont val="Arial"/>
        <family val="2"/>
      </rPr>
      <t>(All NO-, ONV-, ONN-, WW-, E-, RWW-, R- and F-cases)</t>
    </r>
  </si>
  <si>
    <t xml:space="preserve">Diagnosedatum Fernmetastase
</t>
  </si>
  <si>
    <r>
      <t xml:space="preserve">Alle NO-, ONV-, ONN-, WW-, E-, RWW-, R- und F-Fälle [Zählzeitpunkt = Enddatum Chemotherapie Lebermetastase]
</t>
    </r>
    <r>
      <rPr>
        <sz val="8"/>
        <color theme="0" tint="-0.499984740745262"/>
        <rFont val="Arial"/>
        <family val="2"/>
      </rPr>
      <t>(All NO-, ONV-, ONN-, WW-, E-, RWW-, R- and F-cases)</t>
    </r>
  </si>
  <si>
    <r>
      <rPr>
        <b/>
        <sz val="8"/>
        <color rgb="FF000000"/>
        <rFont val="Arial"/>
        <family val="2"/>
      </rPr>
      <t>Mind. folgende Ausprägung:</t>
    </r>
    <r>
      <rPr>
        <sz val="8"/>
        <color indexed="8"/>
        <rFont val="Arial"/>
        <family val="2"/>
      </rPr>
      <t xml:space="preserve">
Chemotherapie (CH)</t>
    </r>
  </si>
  <si>
    <t>Kurativ (K)
Palliativ (P)
Diagnostisch (D)
Sonstiges (S)
Fehlende Angabe (X)</t>
  </si>
  <si>
    <t>&lt;50</t>
  </si>
  <si>
    <r>
      <t xml:space="preserve">Alle WW-Fälle
</t>
    </r>
    <r>
      <rPr>
        <sz val="8"/>
        <rFont val="Arial"/>
        <family val="2"/>
      </rPr>
      <t>(All WW-cases)</t>
    </r>
  </si>
  <si>
    <r>
      <t xml:space="preserve">0
</t>
    </r>
    <r>
      <rPr>
        <i/>
        <sz val="8"/>
        <rFont val="Arial"/>
        <family val="2"/>
      </rPr>
      <t>leer (empty)</t>
    </r>
  </si>
  <si>
    <r>
      <t xml:space="preserve">Alle RWW-Fälle
</t>
    </r>
    <r>
      <rPr>
        <sz val="8"/>
        <rFont val="Arial"/>
        <family val="2"/>
      </rPr>
      <t>(All RWW-cases)</t>
    </r>
  </si>
  <si>
    <r>
      <t xml:space="preserve">Betrachte die 1. chronologische Operation-Gruppe mit:
</t>
    </r>
    <r>
      <rPr>
        <sz val="8"/>
        <rFont val="Arial"/>
        <family val="2"/>
      </rPr>
      <t>(Consider the 1. chronologically surgery group with:)</t>
    </r>
  </si>
  <si>
    <r>
      <t xml:space="preserve">In dieser Operation-Gruppe müssen folgende Bedingungen erfüllt sein:
</t>
    </r>
    <r>
      <rPr>
        <sz val="8"/>
        <rFont val="Arial"/>
        <family val="2"/>
      </rPr>
      <t>(In this surgery-group the following conditions have to be met:)</t>
    </r>
  </si>
  <si>
    <t>Spalte G38 (Rezidiv mit Historie W&amp;W - Endoskopisch)</t>
  </si>
  <si>
    <t>Spalte H38 (Rezidiv mit Historie W&amp;W - nicht operativ palliativ)</t>
  </si>
  <si>
    <t>Spalte I38 (Rezidiv mit Historie W&amp;W - W&amp;W)</t>
  </si>
  <si>
    <t>Spalte J38 (Rezidiv mit Historie W&amp;W - nicht operativ - neoadjuvanter o. präoperativer systemischer Therapie)</t>
  </si>
  <si>
    <t>Nicht relevant</t>
  </si>
  <si>
    <t>If &lt;MLH1_Promotormethylierung&gt; = J 
then display "MLH1-Promotormethylierung positiv"</t>
  </si>
  <si>
    <t>If &lt;MLH1_Promotormethylierung&gt; = N
then display "MLH1-Promotormethylierung negativ"</t>
  </si>
  <si>
    <t>If &lt;BRAF&gt; = W 
then display "BRAF (Wildtyp)"</t>
  </si>
  <si>
    <t>If &lt;BRAF&gt; = M 
then display "BRAF (Mutation)"</t>
  </si>
  <si>
    <t>If &lt;KRAS&gt; = W 
then display "KRAS (Wildtyp)"</t>
  </si>
  <si>
    <t>If &lt;KRAS&gt; = M 
then display "KRAS (Mutation)"</t>
  </si>
  <si>
    <t>If &lt;NRAS&gt; = W 
then display "NRAS (Wildtyp)"</t>
  </si>
  <si>
    <t>If &lt;NRAS&gt; = M 
then display "NRAS (Mutation)"</t>
  </si>
  <si>
    <r>
      <rPr>
        <b/>
        <sz val="9"/>
        <color theme="1"/>
        <rFont val="Arial"/>
        <family val="2"/>
      </rPr>
      <t>H22</t>
    </r>
    <r>
      <rPr>
        <sz val="9"/>
        <color theme="1"/>
        <rFont val="Arial"/>
        <family val="2"/>
      </rPr>
      <t xml:space="preserve">
Stammzelltransplantation</t>
    </r>
  </si>
  <si>
    <t xml:space="preserve">If &lt;Studienname_Selektiv&gt; = EDI
then display "EDIUM (&lt;Datum Studieneinschluss&gt;)"
</t>
  </si>
  <si>
    <t xml:space="preserve">If &lt;Studienname_Selektiv&gt; = EDI-R
then display "EDIUM-Rektum (&lt;Datum Studieneinschluss&gt;)"
</t>
  </si>
  <si>
    <t>Colon descendens (C18.6)</t>
  </si>
  <si>
    <t>Colon descendens (XA2G13)</t>
  </si>
  <si>
    <t>T3, N1a, M0</t>
  </si>
  <si>
    <t>T2, N1b, M0</t>
  </si>
  <si>
    <t>EDIUM (07.04.2023), Studie B (07.04.2023)</t>
  </si>
  <si>
    <t>MMR - Ausfall MLH1/PMS2, MSI-High, MLH1-Promotormethylierung negativ, BRAF (Mutation), KRAS (Wildtyp), NRAS (Wildtyp)</t>
  </si>
  <si>
    <t>Bluthochdruck, Diabetes (ohne chronische Implikationen)</t>
  </si>
  <si>
    <t>Watch and Wait</t>
  </si>
  <si>
    <t>Lokalisation Primärtumor</t>
  </si>
  <si>
    <t>&lt;Fernmetastase_Lokalisation_Primaertumor&gt;</t>
  </si>
  <si>
    <t>Kolon (K)
Rektum (R) 
Unbekannt (U)</t>
  </si>
  <si>
    <t>Kolon (K)</t>
  </si>
  <si>
    <t>NX (NX)
N0 (N0)
leer (empty)</t>
  </si>
  <si>
    <t>Bei einem operierten, nicht neoadjuvant vorbehandeltem Primärfall oder einem endoskopischen Primärfall muss ein vollständiges postoperatives TNM angegeben werden.</t>
  </si>
  <si>
    <t xml:space="preserve">
Zäkum (C18.0) 
Appendix (C18.1)
Colon ascendens (C18.2)
Flexura coli dextra  (C18.3)
Colon transversum (C18.4)
Flexura coli sinistra (C18.5)
Colon descendens (C18.6)
Colon sigmoideum (C18.7)
Kolon, mehrere Teilbereiche überlappend (C18.8)
Kolon, nicht näher bezeichnet (C18.9)
leer (empty)</t>
  </si>
  <si>
    <t xml:space="preserve">
Zäkum (XA6J68) 
Appendix (2B81)
Colon ascendens (XA3AL5)
Flexura coli dextra (XA95L3)
Colon transversum (2B90.2)
Flexura coli sinistra (XA1PY9)
Colon descendens (XA2G13)
Colon sigmoideum (2B90.3)
Kolon, nicht näher bezeichnet (2B90.Z)
leer (empty)
</t>
  </si>
  <si>
    <t>Lokalisation gemäß Diagnoseschlüssel ICD stimmt nicht mit dem Abstand zur Anokutanlinie überein</t>
  </si>
  <si>
    <t>Active Surveillance (AS)
Wait and see (WS)
Watchful Waiting (WW)</t>
  </si>
  <si>
    <t>J09</t>
  </si>
  <si>
    <t xml:space="preserve">   davon mit Historie Watch&amp;Wait (Regrowth nach WW)</t>
  </si>
  <si>
    <t>12 - 16 cm</t>
  </si>
  <si>
    <t xml:space="preserve">
≥ 6 &lt; 12 cm
6 ≤ x &lt; 12 cm
</t>
  </si>
  <si>
    <t>≥ 0 &lt; 6 cm
0 ≤ x &lt; 6 cm</t>
  </si>
  <si>
    <t>XXXX/X (nicht im Tabellenblatt "Histologie-Codes")
leer (empty)</t>
  </si>
  <si>
    <t>x</t>
  </si>
  <si>
    <t>valider OPS Code "operiert" oder "TVE" (valid OPS code)</t>
  </si>
  <si>
    <t>Das Ergebnis IHC-Bestimmung der MMR-Proteine fehlt.</t>
  </si>
  <si>
    <t>Angabe, des Ursprungs der Fernmetastase. Sofern der Ursprung der Fernmetastase unklar ist (Kolon oder Rektum) kann das Datenfeld entsprechend der Einschätzung des dokumentierenden Zentrums befüllt werden.
Für die Zuordnung in den Basisdaten, muss der Fernmetastasen-Fall eindeutig einem ursprünglichen Kolon- oder Rektumkarzinom zugeordnet werden. Sofern in diesem Feld "Unbekannt (U)" dokumentiert wird, ist die Abbildung des entsprechenden Falls in den Basisdaten nicht möglich.</t>
  </si>
  <si>
    <t>Perkutan (Teletherapie) (P)
Perkutan stereotaktisch (P-ST)
Perkutan mit Chemotherapie/Sensitizer (PRCJ)
Endokavitäre Kontakttherapie (K)
Endokavitäre Kontakttherapie, high dose rate therapy (KHDR)
Interstitielle Kontakttherapie, high dose rate therapy (IHDR)
Sonstiges (S)</t>
  </si>
  <si>
    <t>Siehe Tabellenblatt "Strahlentherapie Zielgebiet"</t>
  </si>
  <si>
    <t>Am operativen Standort des Darmkrebszentrums (IK)
Außerhalb des operativen Standortes des Darmkrebszentrums (EK)</t>
  </si>
  <si>
    <t xml:space="preserve">Die Unterscheidung aktiv / passives Follow-Up ist bei Nicht-Ereignissen wie „Tumorfreiheit“ oder „Patient lebt“ wichtig.
• Aktives Follow-Up: Information zum Vital- / Tumorstatus wurde aktiv eingeholt (z.B. durch Kontaktaufnahme mit Niedergelassenen, Patienten, etc.). 
Beispiel: Niedergelassener schickt Infobrief an Zentrum: Patient ist tumorfrei (inkl. Datum Untersuchung).
• Passives Follow-Up: Passives Follow-Up kann nur gesendet werden, wenn das Follow-Up über ein klinisches Krebsregister eingeholt wird bzw. die OncoBox von einem klinischen Krebsregister befüllt wird. 
Alle medizinischen Einrichtungen sind gesetzlich verpflichtet, Informationen zum Verlauf einer Tumorerkrankung (z.B. Rezidiv, Fernmetastasen) an das einrichtungsbezogene Krebsregister zu senden. Insofern der Patient in ein anderes Bundesland umzieht und sich dort ein Ereignis entwickelt, erhält das ursprüngliche Krebsregister (mit Verzögerung) über einen Datenaustausch zwischen den Bundesländern die Information. Man geht also davon aus, dass Patienten, von denen kein Tumorereignis im Verlauf vorliegt, „tumorfrei“ sind. 
Beispiel: Das Klinische Krebsregister holt die Informationen „tumorfrei“ oder „Patient lebt“ nicht aktiv ein, sondern geht davon aus, dass insofern keine Tumorereignis im Verlauf gemeldet wurde, der Patient zum Zeitpunkt dd.mm.yyyy tumorfrei ist. </t>
  </si>
  <si>
    <t>Dieses Merkmal identifiziert den Patienten, welchem die Patienten- und Falldaten zugeordnet werden sollen. Die OncoBox-ID muss für jeden einzelnen Patienten unverändert bleiben und ist so zu wählen, dass für jeden Patienten eine eindeutige Zuordnung gesichert ist. Auch wenn ein Patient mehrere Fälle hat, wird nur eine OncoBox-ID vergeben.</t>
  </si>
  <si>
    <t xml:space="preserve">Einem Patienten können mehrere Fälle zugeordnet werden (z.B. ein Fall für den Primärtumor, ein Fall für das Lokalrezidiv). Die Fall-ID identifiziert den Fall, welchem die fallspezifischen Daten zugeordnet werden sollen. Die Fall-ID ist so zu wählen, dass für jeden Fall eine eindeutige Zuordnung gesichert ist. </t>
  </si>
  <si>
    <t>Falls der Patient für diesen Fall (relevante) Krebsvorerkrankungen hatte, ist hier ein J (Ja) einzutragen.
Relevante vorausgegangene Krebsvorerkrankungen: invasive Karzinome. Basaliome (=Basalzellneoplasien, C44, ICD-O 809-811) zählen nicht als vorausgegangener Tumor. Neubildungen unsicheren oder unbekannten Verhaltens zählen ebenfalls nicht (D.37-D.48).</t>
  </si>
  <si>
    <t>Angabe, ob Patienten mit MSI/dMMR das Angebot einer genetischen Keimbahndiagnostik auf Lynch-Syndrom erhalten haben.
(vgl. Kennzahl 8 Neu)</t>
  </si>
  <si>
    <t>Datum der Diagnose, unabhängig von der Tumormanifestation. 
Bsp.: Bei ausschließlicher Fernmetastasierung (ohne Befall der Primärlokalisation) ist hier das Datum der Diagnose der Fernmetastasierung anzugeben.
Bei einer Biopsie ist das Entnahmedatum und nicht das Befunddatum anzugeben.
Werden nur bildgebende Untersuchungen durchgeführt, ist das Datum der ersten Untersuchung anzugeben.</t>
  </si>
  <si>
    <t>KR5 Rektum: MRT oder Dünnschicht-CT durchgeführt mit Angabe Abstand mesorektale Faszie
(n) = Abstand zur mesorektalen Faszie in mm (natürliche Zahl)
D = durchgeführt, aber Abstand nicht angegeben
N = Nein (MRT/CT nicht durchgeführt)
U = Unbekannt</t>
  </si>
  <si>
    <r>
      <t>Prätherapeutischer T-Status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T-Stadiums ist wie folgt definiert (</t>
    </r>
    <r>
      <rPr>
        <i/>
        <sz val="8"/>
        <rFont val="Arial"/>
        <family val="2"/>
      </rPr>
      <t>vgl. TNM - Klassifikation maligner Tumoren,  8. Auflage, S. 98</t>
    </r>
    <r>
      <rPr>
        <sz val="8"/>
        <rFont val="Arial"/>
        <family val="2"/>
      </rPr>
      <t>):
• TX: Primärtumor kann nicht beurteilt werden
• T0: Kein Anhalt für Primärtumor
• Tis: Carcinoma in situ: Infiltration der Lamina propria
• T1: Tumor infiltriert Submukosa
• T2: Tumor infiltriert Muscularis propria
• T3: Tumor infiltriert durch die Muscularis propria in die Subserosa oder in nicht peritonealisiertes perikolisches oder perirektales Gewebe
• T4: Tumor infiltriert direkt in andere Organe oder Strukturen und/oder perforiert das viszerale Peritoneum
• T4a: Tumor perforiert viszerales Peritoneum
• T4b: Tumor infiltriert direkt in andere Organe oder Strukturen</t>
    </r>
  </si>
  <si>
    <r>
      <t>Prätherapeutischer M-Status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M-Stadiums ist wie folgt definiert (</t>
    </r>
    <r>
      <rPr>
        <i/>
        <sz val="8"/>
        <rFont val="Arial"/>
        <family val="2"/>
      </rPr>
      <t>vgl. TNM - Klassifikation maligner Tumoren,  8. Auflage, S. 100</t>
    </r>
    <r>
      <rPr>
        <sz val="8"/>
        <rFont val="Arial"/>
        <family val="2"/>
      </rPr>
      <t>):
• MX: gültige Ausprägung gemäß TNM - Klassifikation maligner Tumoren, 7. Auflage (in der 8. Auflage nicht mehr vorhanden, jedoch notwendig für die Übernahme von Altdaten, MX ist bei Pat. mit Diagnose bis zum 01.01.2013 zulässig)
• M0: Keine Fernmetastasen
• M1: Fernmetastasen (zulässig bei Pat. mit Diagnose bis zum 01.01.2013)
• M1a: Metastase(n) auf ein Organ beschränkt (Leber, Lunge, Ovar, nichtregionäre Lymphknoten), ohne Peritonealmetastasen
• M1b: Metastasen in mehr als einem Organ
• M1c: Metastasen im Peritoneum mit/ohne Metastasen in anderen Organen</t>
    </r>
  </si>
  <si>
    <r>
      <t>Postoperativer T-Status des Primärtumors. Im Falle eines Lokalrezidivs oder ausschließlicher Fernmetastasierung kann dieses Feld leergelassen werden.
Die Klassifikation des T-Stadiums ist wie folgt definiert (</t>
    </r>
    <r>
      <rPr>
        <i/>
        <sz val="8"/>
        <rFont val="Arial"/>
        <family val="2"/>
      </rPr>
      <t>vgl. TNM - Klassifikation maligner Tumoren,  8. Auflage, S. 98</t>
    </r>
    <r>
      <rPr>
        <sz val="8"/>
        <rFont val="Arial"/>
        <family val="2"/>
      </rPr>
      <t>):
• TX: Primärtumor kann nicht beurteilt werden
• T0: Kein Anhalt für Primärtumor
• Tis: Carcinoma in situ: Infiltration der Lamina propria
• T1: Tumor infiltriert Submukosa
• T2: Tumor infiltriert Muscularis propria
• T3: Tumor infiltriert durch die Muscularis propria in die Subserosa oder in nicht peritonealisiertes perikolisches oder perirektales Gewebe
• T4: Tumor infiltriert direkt in andere Organe oder Strukturen und/oder perforiert das viszerale Peritoneum
• T4a: Tumor perforiert viszerales Peritoneum
• T4b: Tumor infiltriert direkt in andere Organe oder Strukturen</t>
    </r>
  </si>
  <si>
    <r>
      <t>Postoperativer N-Status des Primärtumors. Im Falle eines Lokalrezidivs oder ausschließlicher Fernmetastasierung kann dieses Feld leergelassen werden.
Die Klassifikation des N-Stadiums ist wie folgt definiert (</t>
    </r>
    <r>
      <rPr>
        <i/>
        <sz val="8"/>
        <rFont val="Arial"/>
        <family val="2"/>
      </rPr>
      <t>vgl. TNM - Klassifikation maligner Tumoren,  8. Auflage, S. 99</t>
    </r>
    <r>
      <rPr>
        <sz val="8"/>
        <rFont val="Arial"/>
        <family val="2"/>
      </rPr>
      <t>):
• NX: Regionäre Lymphknoten können nicht beurteilt werden
• N0: Keine regionären Lymphknotenmetastasen
• N1: Metastase(n) in 1 bis 3 regionären Lymphknoten
• N1a: Metastase in 1 regionärem Lymphknoten
• N1b: Metastasen in 2 bis 3 regionären Lymphknoten
• N1c: Tumorknötchen bzw. Satellit(en) im Fettgewebe der Subserosa oder im nicht peritonealisierten perikolischen/perirektalen Fettgewebe ohne regionäre Lymphknotenmetastasen
• N2: Metastasen in 4 oder mehr regionären Lymphknoten
• N2a: Metastasen in 4 bis 6 regionären Lymphknoten
• N2b: Metastasen in 7 oder mehr regionären Lymphknoten</t>
    </r>
  </si>
  <si>
    <r>
      <t>Postoperativer M-Status des Primärtumors. Im Falle eines Lokalrezidivs oder ausschließlicher Fernmetastasierung kann dieses Feld leergelassen werden.</t>
    </r>
    <r>
      <rPr>
        <strike/>
        <sz val="8"/>
        <rFont val="Arial"/>
        <family val="2"/>
      </rPr>
      <t xml:space="preserve">
</t>
    </r>
    <r>
      <rPr>
        <sz val="8"/>
        <rFont val="Arial"/>
        <family val="2"/>
      </rPr>
      <t xml:space="preserve">
Die Klassifikation des M-Stadiums ist wie folgt definiert (</t>
    </r>
    <r>
      <rPr>
        <i/>
        <sz val="8"/>
        <rFont val="Arial"/>
        <family val="2"/>
      </rPr>
      <t>vgl. TNM - Klassifikation maligner Tumoren,  8. Auflage, S. 143-144</t>
    </r>
    <r>
      <rPr>
        <sz val="8"/>
        <rFont val="Arial"/>
        <family val="2"/>
      </rPr>
      <t>):
• MX: gültige Ausprägung gemäß TNM - Klassifikation maligner Tumoren, 7. Auflage (in der 8. Auflage nicht mehr vorhanden, jedoch notwendig für die Übernahme von Altdaten)
• M0: Keine Fernmetastasen
• M1: Fernmetastasen
• M1a: Metastase(n) auf ein Organ beschränkt (Leber, Lunge, Ovar, nichtregionäre Lymphknoten), ohne Peritonealmetastasen
• M1b: Metastasen in mehr als einem Organ
• M1c: Metastasen im Peritoneum mit/ohne Metastasen in anderen Organen</t>
    </r>
  </si>
  <si>
    <t>Empfehlung, die im Rahmen der Tumorkonferenz ausgesprochen wurde. Keine Aussage, ob die empfohlene Therapie begonnen hat/durchgeführt wurde.</t>
  </si>
  <si>
    <t>Es sind jegliche OPS-Codes mit der Codierung 5-* zugelassen. Siehe Tabellenblatt "OPS-Codes" für relevante Codes.</t>
  </si>
  <si>
    <r>
      <t xml:space="preserve">Anastomoseninsuffizienz, die innerhalb von 30 Tagen nach der Resektion des Tumors aufgetreten ist.
Interventionspflichtige Anastomoseninsuffizienzen bei Kolon sind mit "D" zu dokumentieren.
</t>
    </r>
    <r>
      <rPr>
        <i/>
        <sz val="8"/>
        <color theme="1"/>
        <rFont val="Arial"/>
        <family val="2"/>
      </rPr>
      <t>(vgl. Kennzahl 17)</t>
    </r>
  </si>
  <si>
    <r>
      <t xml:space="preserve">Anastomoseninsuffizienz, die innerhalb von 30 Tagen nach der Resektion des Tumors aufgetreten ist:
Grad A: ohne Intervention 
Grad B: mit Antibiotikagabe o. interventioneller Drainage o. transanaler Lavage/Drainage
Grad C: (Re-)Laparotomie
Ausprägung gem. Rahbari, N.N., et al., Definition and grading of anastomotic leakage
following anterior resection of the rectum: a proposal by the International Study Group of
Rectal Cancer.Surgery, 2010. 147(3): p. 339-51.
</t>
    </r>
    <r>
      <rPr>
        <sz val="8"/>
        <color rgb="FF00B050"/>
        <rFont val="Arial"/>
        <family val="2"/>
      </rPr>
      <t xml:space="preserve">
</t>
    </r>
    <r>
      <rPr>
        <i/>
        <sz val="8"/>
        <color theme="1"/>
        <rFont val="Arial"/>
        <family val="2"/>
      </rPr>
      <t>(vgl. Kennzahl 18)</t>
    </r>
  </si>
  <si>
    <t>Endständig: Ausleitung des oralen Darmendes, das aborale Ende ist blind verschlossen oder reseziert
Doppelläufig: Ausleitung des oralen und aboralen Schenkels</t>
  </si>
  <si>
    <t>Angabe, ob bei einer Rektumresektion mit Rekonstruktion eine Reservoirbildung durchgeführt wurde</t>
  </si>
  <si>
    <t>Angabe, welche Art der Reservoirbildung durchgeführt wurde.</t>
  </si>
  <si>
    <t>Die Ausprägungen im separaten Tabellenblatt "Strahlentherapie Zielgebiet" entsprechen die des onkologischen Basisdatensatzes. Eine Angabe der Seite bei paarigen Organen (mit l/r gekennzeichnet) ist aktuell nicht vorgesehen.</t>
  </si>
  <si>
    <t xml:space="preserve">Angabe, ob ein Boost und falls ja, welche Art von Boost appliziert wurde.
Für die Dokumentation des Boosts (lokale Dosisaufsättigung innerhalb eines definierten Zielvolumens) sollte als Minimalvariante SIB (simultan integrierter Boost) dokumentiert werden können. </t>
  </si>
  <si>
    <t>Es ist das Datum der ersten resezierenden Operation anzugeben. 
Wurde die Fernmetastase nicht operiert, so ist das Feld leerzulassen.</t>
  </si>
  <si>
    <t>Es ist ein "Ja" zu übersenden, falls eine mit Spezialdiagnostik durchgeführte Screening-Untersuchung (keine Routinediagnostik) zur Studienteilnahme erfolgt ist.
FAQ (10.02.2022)
Können negativ gescreente Studienpat. [zur Studienkennzahl] gezählt werden?
Antwort:
Pat., die für das Screening zur Studienteilnahme eine Einverständniserklärung unterschrieben haben, können für den Zähler der jeweiligen Studienkennzahl gezählt werden, auch wenn aufgrund der Ergebnisse von mit Spezialdiagnostik durchgeführten Screening-Untersuchungen (keine Routinediagnostik) eine Studienteilnahme der Pat. nicht möglich ist.</t>
  </si>
  <si>
    <r>
      <t xml:space="preserve">Es sind jegliche OPS-Codes mit der Codierung 5-* zugelassen. Siehe Tabellenblatt "OPS-Codes" für Kennzahlen-relevante Codes.
</t>
    </r>
    <r>
      <rPr>
        <sz val="8"/>
        <color theme="2" tint="-0.499984740745262"/>
        <rFont val="Arial"/>
        <family val="2"/>
      </rPr>
      <t>(Any OPS codes with the coding 5-* are permitted. See the table "OPS-Codes" for codes relevant to key figures.)</t>
    </r>
  </si>
  <si>
    <t xml:space="preserve">Rektum (R) </t>
  </si>
  <si>
    <t>Es sind jegliche OPS-Codes mit der Codierung 5-* zugelassen. Siehe Tabellenblatt "OPS-Codes" für Kennzahlen-relevante Codes.
(Any OPS codes with the coding 5-* are permitted. See the table "OPS-Codes" for codes relevant to key figures.)</t>
  </si>
  <si>
    <t>Am operativen Standort des Darmkrebszentrums (IK)</t>
  </si>
  <si>
    <t>Außerhalb des operativen Standortes des Darmkrebszentrums (EK)</t>
  </si>
  <si>
    <r>
      <t xml:space="preserve">NO-, ONN-, ONV-, E-, WW-, R- und RWW-Fälle
</t>
    </r>
    <r>
      <rPr>
        <sz val="8"/>
        <color theme="2" tint="-0.499984740745262"/>
        <rFont val="Arial"/>
        <family val="2"/>
      </rPr>
      <t>(NO-, ONN-, ONV-, E-, WW-, R- and RWW-cases)</t>
    </r>
  </si>
  <si>
    <r>
      <t xml:space="preserve">F-Fälle
</t>
    </r>
    <r>
      <rPr>
        <sz val="8"/>
        <color theme="2" tint="-0.499984740745262"/>
        <rFont val="Arial"/>
        <family val="2"/>
      </rPr>
      <t>(F-cases)</t>
    </r>
  </si>
  <si>
    <t>"Anzahl der untersuchten Lymphkoten" nicht leer 
UND 
"Anzahl der befallenen Lymphknoten" nicht leer
UND
Anzahl der befallenen Lymphknoten &gt; Anzahl der untersuchten Lymphknoten</t>
  </si>
  <si>
    <t>Rektum: Qualität des TME-Präparats</t>
  </si>
  <si>
    <r>
      <t xml:space="preserve">1. Nehme die chronologisch erste (sortiert nach "OP-Datum") Operation-Gruppe mit den folgenden Bedingungen( = Operation 1):
</t>
    </r>
    <r>
      <rPr>
        <sz val="8"/>
        <color theme="2" tint="-0.499984740745262"/>
        <rFont val="Arial"/>
        <family val="2"/>
      </rPr>
      <t>(1. Take the chronologically first (sorted by "Date surgery") surgery group ( = surgery 1))</t>
    </r>
  </si>
  <si>
    <r>
      <rPr>
        <b/>
        <sz val="8"/>
        <rFont val="Arial"/>
        <family val="2"/>
      </rPr>
      <t xml:space="preserve">ONN-, ONV und RWW-Fälle:
</t>
    </r>
    <r>
      <rPr>
        <sz val="8"/>
        <rFont val="Arial"/>
        <family val="2"/>
      </rPr>
      <t>(ONN-, ONV- and RWW-cases:)</t>
    </r>
  </si>
  <si>
    <r>
      <t>Mind. 1 Operation-Gruppe mit:</t>
    </r>
    <r>
      <rPr>
        <sz val="8"/>
        <rFont val="Arial"/>
        <family val="2"/>
      </rPr>
      <t xml:space="preserve">
(at least one surgery group with)</t>
    </r>
  </si>
  <si>
    <t>Es wurde ein postoperatives TNM mit Klassifikation nach einer neoadjuvanten Therapie dokumentiert, jedoch wurde keine Therapie mit Zeitpunkt neoadjuvant angegeben.</t>
  </si>
  <si>
    <t>A postoperativ TNM after neoadjuvant therapy was documented, but no neoadjuvant therapy was specified.</t>
  </si>
  <si>
    <r>
      <t xml:space="preserve">Mind. 1 Strahlentherapie-Gruppe:
</t>
    </r>
    <r>
      <rPr>
        <sz val="8"/>
        <rFont val="Arial"/>
        <family val="2"/>
      </rPr>
      <t>(At least one radiotherapy group:)</t>
    </r>
  </si>
  <si>
    <r>
      <t xml:space="preserve">Mind. 1 Systemtherapie-Gruppe:
</t>
    </r>
    <r>
      <rPr>
        <sz val="8"/>
        <rFont val="Arial"/>
        <family val="2"/>
      </rPr>
      <t>(At least one systemic therapy group:)</t>
    </r>
  </si>
  <si>
    <r>
      <rPr>
        <b/>
        <sz val="8"/>
        <rFont val="Arial"/>
        <family val="2"/>
      </rPr>
      <t xml:space="preserve">Mindestens eine der folgenden Ausprägungen:
</t>
    </r>
    <r>
      <rPr>
        <sz val="8"/>
        <rFont val="Arial"/>
        <family val="2"/>
      </rPr>
      <t>(At least one of the following values:)
Reg. Lymphknoten (LK)</t>
    </r>
  </si>
  <si>
    <r>
      <t>Mind. 1 Fernmetastasen-Gruppe mit:</t>
    </r>
    <r>
      <rPr>
        <sz val="8"/>
        <rFont val="Arial"/>
        <family val="2"/>
      </rPr>
      <t xml:space="preserve">
(at least one metastasis group with)</t>
    </r>
  </si>
  <si>
    <r>
      <rPr>
        <b/>
        <sz val="8"/>
        <rFont val="Arial"/>
        <family val="2"/>
      </rPr>
      <t xml:space="preserve">WW-Fälle:
</t>
    </r>
    <r>
      <rPr>
        <sz val="8"/>
        <rFont val="Arial"/>
        <family val="2"/>
      </rPr>
      <t>(WW-cases:)</t>
    </r>
  </si>
  <si>
    <r>
      <t xml:space="preserve">ODER </t>
    </r>
    <r>
      <rPr>
        <sz val="8"/>
        <color theme="2" tint="-0.499984740745262"/>
        <rFont val="Arial"/>
        <family val="2"/>
      </rPr>
      <t>(OR)</t>
    </r>
  </si>
  <si>
    <r>
      <t xml:space="preserve">Pat. des Nenners, die prätherapeutisch in einer interdisziplinären Tumorkonferenz vorgestellt wurden
</t>
    </r>
    <r>
      <rPr>
        <sz val="8"/>
        <color theme="0" tint="-0.34998626667073579"/>
        <rFont val="Arial"/>
        <family val="2"/>
      </rPr>
      <t>(Patients of the denominator who were presented at the interdisciplinary tomour board before treatment)</t>
    </r>
  </si>
  <si>
    <t>Zählen auch Pat., die keine Primärfälle des Zentrums waren  (z.B. Diagnose vor Zertifizierung oder direkte Zuweisung zur Metastasentherapie über Arzt oder anderes Krankenhaus? 
Do patients also count if they were not primary cases at the centre (e.g., with diagnosis before certification or direct referral for metastasis treatment from their physician or a different hospital?
In einem großen Zentrum müssten dann alle zugewiesenen Pat. mit metast. KRK in die Tuko, auch bei eindeutiger Indikation (multiple Mts.) oder eindeutige Zuweisung zur RFA oder SIRT?
In a large centre, would all referred patients with metastatic CRC then have to be included in the tumour board, even with a clear indication (multiple metastases) or clear referral for radiofrequency ablation (RFA) or selective internal radiotherapy (SIRT)?</t>
  </si>
  <si>
    <r>
      <t xml:space="preserve">Pat. mit neuaufgetretenem Rezidiv und/ oder Fernmetastasen (= Kennzahl 1)
</t>
    </r>
    <r>
      <rPr>
        <sz val="8"/>
        <color theme="0" tint="-0.34998626667073579"/>
        <rFont val="Arial"/>
        <family val="2"/>
      </rPr>
      <t>(Patients with new relapse and / or new metastases)</t>
    </r>
  </si>
  <si>
    <r>
      <t xml:space="preserve">1. Nehme die chronologisch erste (sortiert nach "OP-Datum") Operation-Gruppe mit den folgenden Bedingungen (= Operation 1):
</t>
    </r>
    <r>
      <rPr>
        <sz val="8"/>
        <color theme="2" tint="-0.499984740745262"/>
        <rFont val="Arial"/>
        <family val="2"/>
      </rPr>
      <t>(1. Take the chronologically first (sorted by "Date surgery") surgery group (= surgery 1))</t>
    </r>
  </si>
  <si>
    <r>
      <t xml:space="preserve">Betrachte die erste chrononologische Operationsgruppe mit
</t>
    </r>
    <r>
      <rPr>
        <sz val="8"/>
        <color theme="0" tint="-0.499984740745262"/>
        <rFont val="Arial"/>
        <family val="2"/>
      </rPr>
      <t>(Consider the first at least one surgery group:)</t>
    </r>
  </si>
  <si>
    <r>
      <t xml:space="preserve">Primärfälle des Nenners, die in der postoperativen Konferenz vorgestellt wurden
</t>
    </r>
    <r>
      <rPr>
        <sz val="8"/>
        <color theme="0" tint="-0.34998626667073579"/>
        <rFont val="Arial"/>
        <family val="2"/>
      </rPr>
      <t>(Primary cases of the denominator who were presented at the postoperative conference)</t>
    </r>
  </si>
  <si>
    <r>
      <t xml:space="preserve">UND/ODER </t>
    </r>
    <r>
      <rPr>
        <sz val="8"/>
        <color theme="2" tint="-0.499984740745262"/>
        <rFont val="Arial"/>
        <family val="2"/>
      </rPr>
      <t>(AND/OR)</t>
    </r>
  </si>
  <si>
    <t>Resektat (R)</t>
  </si>
  <si>
    <r>
      <t xml:space="preserve">KN 1 - Kennzahlenberechnung: 
</t>
    </r>
    <r>
      <rPr>
        <sz val="9"/>
        <color theme="6" tint="-0.249977111117893"/>
        <rFont val="Arial"/>
        <family val="2"/>
      </rPr>
      <t>(IN 1 - Indicator calculation)</t>
    </r>
  </si>
  <si>
    <r>
      <t xml:space="preserve">Zähler KN 1:
</t>
    </r>
    <r>
      <rPr>
        <sz val="8"/>
        <color theme="6" tint="-0.249977111117893"/>
        <rFont val="Arial"/>
        <family val="2"/>
      </rPr>
      <t>(Numerator IN 1)</t>
    </r>
  </si>
  <si>
    <r>
      <t xml:space="preserve">Grundgesamtheit KN 1:
</t>
    </r>
    <r>
      <rPr>
        <sz val="8"/>
        <color theme="6" tint="-0.249977111117893"/>
        <rFont val="Arial"/>
        <family val="2"/>
      </rPr>
      <t>(Population (=denominator) IN 1)</t>
    </r>
  </si>
  <si>
    <r>
      <t xml:space="preserve">Pat. des Nenners, die in der prätherapeutischen Konferenz vorgestellt wurden
</t>
    </r>
    <r>
      <rPr>
        <sz val="8"/>
        <color theme="0" tint="-0.34998626667073579"/>
        <rFont val="Arial"/>
        <family val="2"/>
      </rPr>
      <t>(Patients of the denominator whoi were presented at the pre-therapeutic conference)</t>
    </r>
  </si>
  <si>
    <r>
      <t xml:space="preserve">In dieser Operation-Gruppe müssen folgende Bedingungen erfüllt sein:
</t>
    </r>
    <r>
      <rPr>
        <sz val="8"/>
        <color theme="0" tint="-0.499984740745262"/>
        <rFont val="Arial"/>
        <family val="2"/>
      </rPr>
      <t>(In this surgery group the following conditions have to be met:)</t>
    </r>
  </si>
  <si>
    <r>
      <t xml:space="preserve">Grundgesamtheit KN </t>
    </r>
    <r>
      <rPr>
        <b/>
        <sz val="10"/>
        <rFont val="Arial"/>
        <family val="2"/>
      </rPr>
      <t>26:</t>
    </r>
    <r>
      <rPr>
        <b/>
        <sz val="10"/>
        <color indexed="8"/>
        <rFont val="Arial"/>
        <family val="2"/>
      </rPr>
      <t xml:space="preserve">
</t>
    </r>
    <r>
      <rPr>
        <sz val="8"/>
        <color theme="6" tint="-0.249977111117893"/>
        <rFont val="Arial"/>
        <family val="2"/>
      </rPr>
      <t xml:space="preserve">(Population (=denominator) </t>
    </r>
    <r>
      <rPr>
        <sz val="8"/>
        <color theme="0" tint="-0.499984740745262"/>
        <rFont val="Arial"/>
        <family val="2"/>
      </rPr>
      <t>IN 26</t>
    </r>
    <r>
      <rPr>
        <sz val="8"/>
        <color theme="6" tint="-0.249977111117893"/>
        <rFont val="Arial"/>
        <family val="2"/>
      </rPr>
      <t>)</t>
    </r>
  </si>
  <si>
    <r>
      <t xml:space="preserve">Zähler KN 26:
</t>
    </r>
    <r>
      <rPr>
        <sz val="8"/>
        <color theme="6" tint="-0.249977111117893"/>
        <rFont val="Arial"/>
        <family val="2"/>
      </rPr>
      <t>(Numerator IN</t>
    </r>
    <r>
      <rPr>
        <sz val="8"/>
        <color theme="0" tint="-0.499984740745262"/>
        <rFont val="Arial"/>
        <family val="2"/>
      </rPr>
      <t xml:space="preserve"> 26)</t>
    </r>
  </si>
  <si>
    <r>
      <t xml:space="preserve">KN 26 - Kennzahlenberechnung: 
</t>
    </r>
    <r>
      <rPr>
        <sz val="9"/>
        <color theme="6" tint="-0.249977111117893"/>
        <rFont val="Arial"/>
        <family val="2"/>
      </rPr>
      <t xml:space="preserve">(IN </t>
    </r>
    <r>
      <rPr>
        <sz val="9"/>
        <color theme="0" tint="-0.499984740745262"/>
        <rFont val="Arial"/>
        <family val="2"/>
      </rPr>
      <t xml:space="preserve">26 </t>
    </r>
    <r>
      <rPr>
        <sz val="9"/>
        <color theme="6" tint="-0.249977111117893"/>
        <rFont val="Arial"/>
        <family val="2"/>
      </rPr>
      <t>- Indicator calculation)</t>
    </r>
  </si>
  <si>
    <r>
      <t xml:space="preserve">KN 26 - Kennzahlenbogen: 
</t>
    </r>
    <r>
      <rPr>
        <sz val="9"/>
        <color theme="6" tint="-0.249977111117893"/>
        <rFont val="Arial"/>
        <family val="2"/>
      </rPr>
      <t xml:space="preserve">(IN </t>
    </r>
    <r>
      <rPr>
        <sz val="9"/>
        <color theme="0" tint="-0.499984740745262"/>
        <rFont val="Arial"/>
        <family val="2"/>
      </rPr>
      <t>26</t>
    </r>
    <r>
      <rPr>
        <sz val="9"/>
        <color theme="6" tint="-0.249977111117893"/>
        <rFont val="Arial"/>
        <family val="2"/>
      </rPr>
      <t>- Indicator sheet)</t>
    </r>
  </si>
  <si>
    <r>
      <t>KN</t>
    </r>
    <r>
      <rPr>
        <b/>
        <sz val="11"/>
        <rFont val="Arial"/>
        <family val="2"/>
      </rPr>
      <t xml:space="preserve"> 26</t>
    </r>
    <r>
      <rPr>
        <b/>
        <sz val="11"/>
        <color indexed="8"/>
        <rFont val="Arial"/>
        <family val="2"/>
      </rPr>
      <t xml:space="preserve"> - Lymphknotenuntersuchung
</t>
    </r>
    <r>
      <rPr>
        <b/>
        <sz val="9"/>
        <color theme="6" tint="-0.249977111117893"/>
        <rFont val="Arial"/>
        <family val="2"/>
      </rPr>
      <t xml:space="preserve">(IN </t>
    </r>
    <r>
      <rPr>
        <b/>
        <sz val="9"/>
        <color theme="0" tint="-0.499984740745262"/>
        <rFont val="Arial"/>
        <family val="2"/>
      </rPr>
      <t xml:space="preserve">26 </t>
    </r>
    <r>
      <rPr>
        <b/>
        <sz val="9"/>
        <color theme="6" tint="-0.249977111117893"/>
        <rFont val="Arial"/>
        <family val="2"/>
      </rPr>
      <t>- Lymph node examination)</t>
    </r>
  </si>
  <si>
    <r>
      <t xml:space="preserve">Mind. 1 Histologie-Gruppe:
</t>
    </r>
    <r>
      <rPr>
        <sz val="8"/>
        <color theme="0" tint="-0.499984740745262"/>
        <rFont val="Arial"/>
        <family val="2"/>
      </rPr>
      <t>(At least 1 histology group)</t>
    </r>
  </si>
  <si>
    <r>
      <t>Alle ONN-, ONV- und</t>
    </r>
    <r>
      <rPr>
        <b/>
        <sz val="10"/>
        <color rgb="FFFF0000"/>
        <rFont val="Arial"/>
        <family val="2"/>
      </rPr>
      <t xml:space="preserve"> </t>
    </r>
    <r>
      <rPr>
        <b/>
        <sz val="10"/>
        <rFont val="Arial"/>
        <family val="2"/>
      </rPr>
      <t xml:space="preserve">RWW-Fälle
</t>
    </r>
    <r>
      <rPr>
        <sz val="8"/>
        <color theme="0" tint="-0.499984740745262"/>
        <rFont val="Arial"/>
        <family val="2"/>
      </rPr>
      <t>(All ONN-, ONV- and RWW-case)</t>
    </r>
  </si>
  <si>
    <r>
      <t>Grundgesamth</t>
    </r>
    <r>
      <rPr>
        <b/>
        <sz val="10"/>
        <rFont val="Arial"/>
        <family val="2"/>
      </rPr>
      <t>eit KN 27</t>
    </r>
    <r>
      <rPr>
        <b/>
        <sz val="10"/>
        <color indexed="8"/>
        <rFont val="Arial"/>
        <family val="2"/>
      </rPr>
      <t xml:space="preserve">:
</t>
    </r>
    <r>
      <rPr>
        <sz val="8"/>
        <color theme="6" tint="-0.249977111117893"/>
        <rFont val="Arial"/>
        <family val="2"/>
      </rPr>
      <t>(Population (=denominat</t>
    </r>
    <r>
      <rPr>
        <sz val="8"/>
        <color theme="0" tint="-0.499984740745262"/>
        <rFont val="Arial"/>
        <family val="2"/>
      </rPr>
      <t>or) IN 27</t>
    </r>
    <r>
      <rPr>
        <sz val="8"/>
        <color theme="6" tint="-0.249977111117893"/>
        <rFont val="Arial"/>
        <family val="2"/>
      </rPr>
      <t>)</t>
    </r>
  </si>
  <si>
    <r>
      <t xml:space="preserve">Alle ONN- und ONV-Fälle
</t>
    </r>
    <r>
      <rPr>
        <sz val="8"/>
        <color theme="0" tint="-0.499984740745262"/>
        <rFont val="Arial"/>
        <family val="2"/>
      </rPr>
      <t>(All ONN- and ONV-case)</t>
    </r>
  </si>
  <si>
    <r>
      <t xml:space="preserve">Zähler KN 27:
</t>
    </r>
    <r>
      <rPr>
        <sz val="8"/>
        <color theme="6" tint="-0.249977111117893"/>
        <rFont val="Arial"/>
        <family val="2"/>
      </rPr>
      <t>(Numerato</t>
    </r>
    <r>
      <rPr>
        <sz val="8"/>
        <color theme="0" tint="-0.499984740745262"/>
        <rFont val="Arial"/>
        <family val="2"/>
      </rPr>
      <t>r IN 27</t>
    </r>
    <r>
      <rPr>
        <sz val="8"/>
        <color theme="6" tint="-0.249977111117893"/>
        <rFont val="Arial"/>
        <family val="2"/>
      </rPr>
      <t>)</t>
    </r>
  </si>
  <si>
    <r>
      <t xml:space="preserve">KN 27 - Kennzahlenberechnung: 
</t>
    </r>
    <r>
      <rPr>
        <sz val="9"/>
        <color theme="0" tint="-0.499984740745262"/>
        <rFont val="Arial"/>
        <family val="2"/>
      </rPr>
      <t>(IN 27 -</t>
    </r>
    <r>
      <rPr>
        <sz val="9"/>
        <color theme="6" tint="-0.249977111117893"/>
        <rFont val="Arial"/>
        <family val="2"/>
      </rPr>
      <t xml:space="preserve"> Indicator calculation)</t>
    </r>
  </si>
  <si>
    <r>
      <t xml:space="preserve">1. Nehme die chronologisch erste (sortiert nach "OP-Datum") Operation-Gruppe (= Operation) mit:
</t>
    </r>
    <r>
      <rPr>
        <sz val="8"/>
        <color theme="2" tint="-0.499984740745262"/>
        <rFont val="Arial"/>
        <family val="2"/>
      </rPr>
      <t>(1. Take the chronologically first (sorted by "Date surgery") surgery group (= surgery) with)</t>
    </r>
  </si>
  <si>
    <r>
      <t xml:space="preserve">2. Nehme die chronologisch erste (sortiert nach "Beginn-Datum") Systemtherapie-Gruppe (= Systemtherapie) mit:
</t>
    </r>
    <r>
      <rPr>
        <sz val="8"/>
        <color theme="2" tint="-0.499984740745262"/>
        <rFont val="Arial"/>
        <family val="2"/>
      </rPr>
      <t>(2. Take the chronologically first (sorted by "") systemic therapy group (= systemic th</t>
    </r>
    <r>
      <rPr>
        <sz val="8"/>
        <color theme="0" tint="-0.499984740745262"/>
        <rFont val="Arial"/>
        <family val="2"/>
      </rPr>
      <t>erapy) with)</t>
    </r>
  </si>
  <si>
    <r>
      <t xml:space="preserve">KN 27 - Kennzahlenbogen: 
</t>
    </r>
    <r>
      <rPr>
        <sz val="9"/>
        <color theme="6" tint="-0.249977111117893"/>
        <rFont val="Arial"/>
        <family val="2"/>
      </rPr>
      <t>(IN</t>
    </r>
    <r>
      <rPr>
        <sz val="9"/>
        <color theme="0" tint="-0.499984740745262"/>
        <rFont val="Arial"/>
        <family val="2"/>
      </rPr>
      <t xml:space="preserve"> 27</t>
    </r>
    <r>
      <rPr>
        <sz val="9"/>
        <color theme="6" tint="-0.249977111117893"/>
        <rFont val="Arial"/>
        <family val="2"/>
      </rPr>
      <t xml:space="preserve"> - Indicator sheet)</t>
    </r>
  </si>
  <si>
    <r>
      <t>KN</t>
    </r>
    <r>
      <rPr>
        <b/>
        <sz val="11"/>
        <rFont val="Arial"/>
        <family val="2"/>
      </rPr>
      <t xml:space="preserve"> 27 </t>
    </r>
    <r>
      <rPr>
        <b/>
        <sz val="11"/>
        <color indexed="8"/>
        <rFont val="Arial"/>
        <family val="2"/>
      </rPr>
      <t xml:space="preserve">- Beginn der adjuvanten systemischen Therapie
</t>
    </r>
    <r>
      <rPr>
        <b/>
        <sz val="9"/>
        <color theme="6" tint="-0.249977111117893"/>
        <rFont val="Arial"/>
        <family val="2"/>
      </rPr>
      <t>(IN</t>
    </r>
    <r>
      <rPr>
        <b/>
        <sz val="9"/>
        <color theme="0" tint="-0.499984740745262"/>
        <rFont val="Arial"/>
        <family val="2"/>
      </rPr>
      <t xml:space="preserve"> 27 - Init</t>
    </r>
    <r>
      <rPr>
        <b/>
        <sz val="9"/>
        <color theme="6" tint="-0.249977111117893"/>
        <rFont val="Arial"/>
        <family val="2"/>
      </rPr>
      <t>iation of adjuvant systemic therapy)</t>
    </r>
  </si>
  <si>
    <r>
      <t xml:space="preserve">KN 28 - Kennzahlenbogen: 
</t>
    </r>
    <r>
      <rPr>
        <sz val="9"/>
        <color theme="6" tint="-0.249977111117893"/>
        <rFont val="Arial"/>
        <family val="2"/>
      </rPr>
      <t>(I</t>
    </r>
    <r>
      <rPr>
        <sz val="9"/>
        <color theme="0" tint="-0.499984740745262"/>
        <rFont val="Arial"/>
        <family val="2"/>
      </rPr>
      <t>N 28</t>
    </r>
    <r>
      <rPr>
        <sz val="9"/>
        <color theme="6" tint="-0.249977111117893"/>
        <rFont val="Arial"/>
        <family val="2"/>
      </rPr>
      <t xml:space="preserve"> - Indicator sheet)</t>
    </r>
  </si>
  <si>
    <r>
      <t>K</t>
    </r>
    <r>
      <rPr>
        <b/>
        <sz val="11"/>
        <rFont val="Arial"/>
        <family val="2"/>
      </rPr>
      <t>N 28</t>
    </r>
    <r>
      <rPr>
        <b/>
        <sz val="11"/>
        <color indexed="8"/>
        <rFont val="Arial"/>
        <family val="2"/>
      </rPr>
      <t xml:space="preserve"> - MTL22-Indikator (Mortalität, Transfer, postoperative Liegedauer)
</t>
    </r>
    <r>
      <rPr>
        <b/>
        <sz val="9"/>
        <color theme="6" tint="-0.249977111117893"/>
        <rFont val="Arial"/>
        <family val="2"/>
      </rPr>
      <t>(I</t>
    </r>
    <r>
      <rPr>
        <b/>
        <sz val="9"/>
        <color theme="0" tint="-0.499984740745262"/>
        <rFont val="Arial"/>
        <family val="2"/>
      </rPr>
      <t>N 28 - M</t>
    </r>
    <r>
      <rPr>
        <b/>
        <sz val="9"/>
        <color theme="6" tint="-0.249977111117893"/>
        <rFont val="Arial"/>
        <family val="2"/>
      </rPr>
      <t>TL22 Indicator (mortality, transfer, postsurgical hospital stay))</t>
    </r>
  </si>
  <si>
    <r>
      <t>Grundgesamtheit KN</t>
    </r>
    <r>
      <rPr>
        <b/>
        <sz val="10"/>
        <rFont val="Arial"/>
        <family val="2"/>
      </rPr>
      <t xml:space="preserve"> 28</t>
    </r>
    <r>
      <rPr>
        <b/>
        <sz val="10"/>
        <color indexed="8"/>
        <rFont val="Arial"/>
        <family val="2"/>
      </rPr>
      <t xml:space="preserve">:
</t>
    </r>
    <r>
      <rPr>
        <sz val="8"/>
        <color theme="6" tint="-0.249977111117893"/>
        <rFont val="Arial"/>
        <family val="2"/>
      </rPr>
      <t>(Population (=denominato</t>
    </r>
    <r>
      <rPr>
        <sz val="8"/>
        <color theme="0" tint="-0.499984740745262"/>
        <rFont val="Arial"/>
        <family val="2"/>
      </rPr>
      <t>r) IN 28</t>
    </r>
    <r>
      <rPr>
        <sz val="8"/>
        <color theme="6" tint="-0.249977111117893"/>
        <rFont val="Arial"/>
        <family val="2"/>
      </rPr>
      <t>)</t>
    </r>
  </si>
  <si>
    <r>
      <t xml:space="preserve">Zähler KN 28:
</t>
    </r>
    <r>
      <rPr>
        <sz val="8"/>
        <color theme="6" tint="-0.249977111117893"/>
        <rFont val="Arial"/>
        <family val="2"/>
      </rPr>
      <t>(Numerat</t>
    </r>
    <r>
      <rPr>
        <sz val="8"/>
        <color theme="0" tint="-0.499984740745262"/>
        <rFont val="Arial"/>
        <family val="2"/>
      </rPr>
      <t>or IN 28</t>
    </r>
    <r>
      <rPr>
        <sz val="8"/>
        <color theme="6" tint="-0.249977111117893"/>
        <rFont val="Arial"/>
        <family val="2"/>
      </rPr>
      <t>)</t>
    </r>
  </si>
  <si>
    <r>
      <t xml:space="preserve">KN 28 - Kennzahlenberechnung: 
</t>
    </r>
    <r>
      <rPr>
        <sz val="9"/>
        <color theme="6" tint="-0.249977111117893"/>
        <rFont val="Arial"/>
        <family val="2"/>
      </rPr>
      <t>(IN</t>
    </r>
    <r>
      <rPr>
        <sz val="9"/>
        <color theme="0" tint="-0.499984740745262"/>
        <rFont val="Arial"/>
        <family val="2"/>
      </rPr>
      <t xml:space="preserve"> 28</t>
    </r>
    <r>
      <rPr>
        <sz val="9"/>
        <color theme="6" tint="-0.249977111117893"/>
        <rFont val="Arial"/>
        <family val="2"/>
      </rPr>
      <t xml:space="preserve"> - Indicator calculation)</t>
    </r>
  </si>
  <si>
    <t>Summe der Basisdaten Kolon Zelle D30 + Rektum Zelle D30 + D38 (s. Tabellenblatt "Basisdaten Kolon und Basisdaten Rektum")</t>
  </si>
  <si>
    <r>
      <t>1. Nehme die chronologisc</t>
    </r>
    <r>
      <rPr>
        <b/>
        <sz val="8"/>
        <color theme="1"/>
        <rFont val="Arial"/>
        <family val="2"/>
      </rPr>
      <t>h erste</t>
    </r>
    <r>
      <rPr>
        <b/>
        <sz val="8"/>
        <color indexed="8"/>
        <rFont val="Arial"/>
        <family val="2"/>
      </rPr>
      <t xml:space="preserve"> (sortiert nach "OP-Datum") Operation-Gruppe (= Operation):
</t>
    </r>
    <r>
      <rPr>
        <sz val="8"/>
        <color theme="2" tint="-0.499984740745262"/>
        <rFont val="Arial"/>
        <family val="2"/>
      </rPr>
      <t>(1. Take the chronologically first (sorted by "Date surgery") surgery group (= surgery))</t>
    </r>
  </si>
  <si>
    <t>&gt; 22 Tage</t>
  </si>
  <si>
    <r>
      <t xml:space="preserve">KN 29 - Kennzahlenberechnung: 
</t>
    </r>
    <r>
      <rPr>
        <sz val="9"/>
        <color theme="6" tint="-0.249977111117893"/>
        <rFont val="Arial"/>
        <family val="2"/>
      </rPr>
      <t>(IN</t>
    </r>
    <r>
      <rPr>
        <sz val="9"/>
        <color theme="0" tint="-0.499984740745262"/>
        <rFont val="Arial"/>
        <family val="2"/>
      </rPr>
      <t xml:space="preserve"> 29 </t>
    </r>
    <r>
      <rPr>
        <sz val="9"/>
        <color theme="6" tint="-0.249977111117893"/>
        <rFont val="Arial"/>
        <family val="2"/>
      </rPr>
      <t>- Indicator calculation)</t>
    </r>
  </si>
  <si>
    <r>
      <t xml:space="preserve">KN 29 - Kennzahlenbogen: 
</t>
    </r>
    <r>
      <rPr>
        <sz val="9"/>
        <color theme="0" tint="-0.499984740745262"/>
        <rFont val="Arial"/>
        <family val="2"/>
      </rPr>
      <t>(IN 29 - I</t>
    </r>
    <r>
      <rPr>
        <sz val="9"/>
        <color theme="6" tint="-0.249977111117893"/>
        <rFont val="Arial"/>
        <family val="2"/>
      </rPr>
      <t>ndicator sheet)</t>
    </r>
  </si>
  <si>
    <r>
      <rPr>
        <b/>
        <sz val="11"/>
        <rFont val="Arial"/>
        <family val="2"/>
      </rPr>
      <t>KN 29 - R</t>
    </r>
    <r>
      <rPr>
        <b/>
        <sz val="11"/>
        <color indexed="8"/>
        <rFont val="Arial"/>
        <family val="2"/>
      </rPr>
      <t xml:space="preserve">ekonstruktion mit Reservoirbildung bei tiefer anteriorer Rektumresektion
</t>
    </r>
    <r>
      <rPr>
        <b/>
        <sz val="9"/>
        <color theme="6" tint="-0.249977111117893"/>
        <rFont val="Arial"/>
        <family val="2"/>
      </rPr>
      <t xml:space="preserve">(IN </t>
    </r>
    <r>
      <rPr>
        <b/>
        <sz val="9"/>
        <color theme="0" tint="-0.499984740745262"/>
        <rFont val="Arial"/>
        <family val="2"/>
      </rPr>
      <t xml:space="preserve">29 - </t>
    </r>
    <r>
      <rPr>
        <b/>
        <sz val="9"/>
        <color theme="6" tint="-0.249977111117893"/>
        <rFont val="Arial"/>
        <family val="2"/>
      </rPr>
      <t>Reconstruction with reservoir formation following deep anterior rectal resection)</t>
    </r>
  </si>
  <si>
    <r>
      <t xml:space="preserve">Zähler KN 29:
</t>
    </r>
    <r>
      <rPr>
        <sz val="8"/>
        <color theme="6" tint="-0.249977111117893"/>
        <rFont val="Arial"/>
        <family val="2"/>
      </rPr>
      <t>(Numerat</t>
    </r>
    <r>
      <rPr>
        <sz val="8"/>
        <color theme="0" tint="-0.499984740745262"/>
        <rFont val="Arial"/>
        <family val="2"/>
      </rPr>
      <t>or IN 29</t>
    </r>
    <r>
      <rPr>
        <sz val="8"/>
        <color theme="6" tint="-0.249977111117893"/>
        <rFont val="Arial"/>
        <family val="2"/>
      </rPr>
      <t>)</t>
    </r>
  </si>
  <si>
    <r>
      <t>Grundgesamth</t>
    </r>
    <r>
      <rPr>
        <b/>
        <sz val="10"/>
        <rFont val="Arial"/>
        <family val="2"/>
      </rPr>
      <t>eit KN 29</t>
    </r>
    <r>
      <rPr>
        <b/>
        <sz val="10"/>
        <color indexed="8"/>
        <rFont val="Arial"/>
        <family val="2"/>
      </rPr>
      <t xml:space="preserve">:
</t>
    </r>
    <r>
      <rPr>
        <sz val="8"/>
        <color theme="6" tint="-0.249977111117893"/>
        <rFont val="Arial"/>
        <family val="2"/>
      </rPr>
      <t>(Population (=denominato</t>
    </r>
    <r>
      <rPr>
        <sz val="8"/>
        <color theme="0" tint="-0.499984740745262"/>
        <rFont val="Arial"/>
        <family val="2"/>
      </rPr>
      <t>r) IN 29</t>
    </r>
    <r>
      <rPr>
        <sz val="8"/>
        <color theme="6" tint="-0.249977111117893"/>
        <rFont val="Arial"/>
        <family val="2"/>
      </rPr>
      <t>)</t>
    </r>
  </si>
  <si>
    <r>
      <t xml:space="preserve">Alle ONN-, ONV-Fälle und RWW-Fälle
</t>
    </r>
    <r>
      <rPr>
        <sz val="8"/>
        <color theme="0" tint="-0.499984740745262"/>
        <rFont val="Arial"/>
        <family val="2"/>
      </rPr>
      <t>(All ONN-, ONV- and RWW-cases)</t>
    </r>
  </si>
  <si>
    <r>
      <t>KN</t>
    </r>
    <r>
      <rPr>
        <b/>
        <sz val="11"/>
        <rFont val="Arial"/>
        <family val="2"/>
      </rPr>
      <t xml:space="preserve"> 30 - Ern</t>
    </r>
    <r>
      <rPr>
        <b/>
        <sz val="11"/>
        <color indexed="8"/>
        <rFont val="Arial"/>
        <family val="2"/>
      </rPr>
      <t xml:space="preserve">ähungsstatus
</t>
    </r>
    <r>
      <rPr>
        <b/>
        <sz val="9"/>
        <color theme="6" tint="-0.249977111117893"/>
        <rFont val="Arial"/>
        <family val="2"/>
      </rPr>
      <t xml:space="preserve">(IN </t>
    </r>
    <r>
      <rPr>
        <b/>
        <sz val="9"/>
        <color theme="0" tint="-0.499984740745262"/>
        <rFont val="Arial"/>
        <family val="2"/>
      </rPr>
      <t>30 - N</t>
    </r>
    <r>
      <rPr>
        <b/>
        <sz val="9"/>
        <color theme="6" tint="-0.249977111117893"/>
        <rFont val="Arial"/>
        <family val="2"/>
      </rPr>
      <t>utritional Status)</t>
    </r>
  </si>
  <si>
    <r>
      <t xml:space="preserve">KN 30 - Kennzahlenbogen: 
</t>
    </r>
    <r>
      <rPr>
        <sz val="9"/>
        <color theme="6" tint="-0.249977111117893"/>
        <rFont val="Arial"/>
        <family val="2"/>
      </rPr>
      <t>(IN</t>
    </r>
    <r>
      <rPr>
        <sz val="9"/>
        <color theme="0" tint="-0.499984740745262"/>
        <rFont val="Arial"/>
        <family val="2"/>
      </rPr>
      <t xml:space="preserve"> 30</t>
    </r>
    <r>
      <rPr>
        <sz val="9"/>
        <color theme="6" tint="-0.249977111117893"/>
        <rFont val="Arial"/>
        <family val="2"/>
      </rPr>
      <t xml:space="preserve"> - Indicator sheet)</t>
    </r>
  </si>
  <si>
    <r>
      <t xml:space="preserve">KN 30 - Kennzahlenberechnung: 
</t>
    </r>
    <r>
      <rPr>
        <sz val="9"/>
        <color theme="6" tint="-0.249977111117893"/>
        <rFont val="Arial"/>
        <family val="2"/>
      </rPr>
      <t>(</t>
    </r>
    <r>
      <rPr>
        <sz val="9"/>
        <color theme="0" tint="-0.499984740745262"/>
        <rFont val="Arial"/>
        <family val="2"/>
      </rPr>
      <t>IN 30</t>
    </r>
    <r>
      <rPr>
        <sz val="9"/>
        <color theme="6" tint="-0.249977111117893"/>
        <rFont val="Arial"/>
        <family val="2"/>
      </rPr>
      <t xml:space="preserve"> - Indicator calculation)</t>
    </r>
  </si>
  <si>
    <r>
      <t xml:space="preserve">Zähler KN 30:
</t>
    </r>
    <r>
      <rPr>
        <sz val="8"/>
        <color theme="6" tint="-0.249977111117893"/>
        <rFont val="Arial"/>
        <family val="2"/>
      </rPr>
      <t xml:space="preserve">(Numerator </t>
    </r>
    <r>
      <rPr>
        <sz val="8"/>
        <color theme="0" tint="-0.499984740745262"/>
        <rFont val="Arial"/>
        <family val="2"/>
      </rPr>
      <t>IN 30</t>
    </r>
    <r>
      <rPr>
        <sz val="8"/>
        <color theme="6" tint="-0.249977111117893"/>
        <rFont val="Arial"/>
        <family val="2"/>
      </rPr>
      <t>)</t>
    </r>
  </si>
  <si>
    <r>
      <t>Grundgesamtheit</t>
    </r>
    <r>
      <rPr>
        <b/>
        <sz val="10"/>
        <rFont val="Arial"/>
        <family val="2"/>
      </rPr>
      <t xml:space="preserve"> KN 30</t>
    </r>
    <r>
      <rPr>
        <b/>
        <sz val="10"/>
        <color indexed="8"/>
        <rFont val="Arial"/>
        <family val="2"/>
      </rPr>
      <t xml:space="preserve">:
</t>
    </r>
    <r>
      <rPr>
        <sz val="8"/>
        <color theme="6" tint="-0.249977111117893"/>
        <rFont val="Arial"/>
        <family val="2"/>
      </rPr>
      <t>(Population (=denominato</t>
    </r>
    <r>
      <rPr>
        <sz val="8"/>
        <color theme="0" tint="-0.499984740745262"/>
        <rFont val="Arial"/>
        <family val="2"/>
      </rPr>
      <t>r) IN 30)</t>
    </r>
  </si>
  <si>
    <r>
      <t xml:space="preserve">Mind. 1 Histologie-Gruppe:
</t>
    </r>
    <r>
      <rPr>
        <sz val="8"/>
        <rFont val="Arial"/>
        <family val="2"/>
      </rPr>
      <t>(At least 1 histology group:)</t>
    </r>
  </si>
  <si>
    <r>
      <t xml:space="preserve">Alle NO-, ONV-, ONN-, E-, WW- und RWW-Fälle
</t>
    </r>
    <r>
      <rPr>
        <sz val="8"/>
        <color theme="0" tint="-0.499984740745262"/>
        <rFont val="Arial"/>
        <family val="2"/>
      </rPr>
      <t>(All NO-, ONV-, ONN-, E-, WW- and RWW-cases)</t>
    </r>
  </si>
  <si>
    <r>
      <rPr>
        <b/>
        <sz val="10"/>
        <rFont val="Arial"/>
        <family val="2"/>
      </rPr>
      <t>Alle R- und F-Fälle</t>
    </r>
    <r>
      <rPr>
        <b/>
        <sz val="10"/>
        <color rgb="FFC00000"/>
        <rFont val="Arial"/>
        <family val="2"/>
      </rPr>
      <t xml:space="preserve">
</t>
    </r>
    <r>
      <rPr>
        <sz val="10"/>
        <color theme="0" tint="-0.499984740745262"/>
        <rFont val="Arial"/>
        <family val="2"/>
      </rPr>
      <t>(All R- and F-cases)</t>
    </r>
  </si>
  <si>
    <r>
      <t xml:space="preserve">Summe der Basisdaten Kolon Zelle K30 + Basisdaten Rektum Zelle K30 + Rektum Zelle K38 
</t>
    </r>
    <r>
      <rPr>
        <sz val="10"/>
        <rFont val="Arial"/>
        <family val="2"/>
      </rPr>
      <t>(s. Tabellenblatt "Basisdaten Kolon" und "Basisdaten Rektum")</t>
    </r>
  </si>
  <si>
    <t>Postoperative Vorstellung aller Primärfallpat.</t>
  </si>
  <si>
    <r>
      <t xml:space="preserve">Adäquate Rate an Beratung durch Sozialdienst
</t>
    </r>
    <r>
      <rPr>
        <sz val="8"/>
        <color theme="2" tint="-0.499984740745262"/>
        <rFont val="Arial"/>
        <family val="2"/>
      </rPr>
      <t>(Adequate rate of counseling by social service)</t>
    </r>
  </si>
  <si>
    <r>
      <rPr>
        <sz val="8"/>
        <rFont val="Arial"/>
        <family val="2"/>
      </rPr>
      <t xml:space="preserve">Pat. des Nenners mit MRT-Befund mit Angabe von
1. Tumorgröße/Infiltration (cT-Kategorie)
2. lokalen Lymphknoten (cN-Kategorie)
3. Beteiligung Mesorektale Faszie (MRF)
4. Auffälligkeit lateral pelvine Lymphknoten
5. Infiltration extramuraler Gefäße (EMVI)
</t>
    </r>
    <r>
      <rPr>
        <sz val="8"/>
        <color theme="0" tint="-0.499984740745262"/>
        <rFont val="Arial"/>
        <family val="2"/>
      </rPr>
      <t>(Patient in the denominator with MRI findings, including
1. Tumor size/infiltration (cT category)
2. Local lymph nodes (cN category)
3. Involvement of the mesorectal fascia (MRF)
4. Abnormal findings in lateral pelvic lymph nodes
5. Extramural vascular invasion (EMVI))</t>
    </r>
  </si>
  <si>
    <t>2022-2018</t>
  </si>
  <si>
    <r>
      <t xml:space="preserve">vor 2018
</t>
    </r>
    <r>
      <rPr>
        <sz val="8"/>
        <color theme="2" tint="-0.499984740745262"/>
        <rFont val="Arial"/>
        <family val="2"/>
      </rPr>
      <t>(before 2018)</t>
    </r>
  </si>
  <si>
    <r>
      <t xml:space="preserve">Alle Systemtherapie-Gruppen:
</t>
    </r>
    <r>
      <rPr>
        <sz val="8"/>
        <color theme="0" tint="-0.499984740745262"/>
        <rFont val="Arial"/>
        <family val="2"/>
      </rPr>
      <t>(All systemic therapy groups:)</t>
    </r>
  </si>
  <si>
    <r>
      <t xml:space="preserve">Mind. 1 Strahlentherapie-Gruppe:
</t>
    </r>
    <r>
      <rPr>
        <sz val="8"/>
        <color theme="2" tint="-0.499984740745262"/>
        <rFont val="Arial"/>
        <family val="2"/>
      </rPr>
      <t>(All radiotherapy groups:)</t>
    </r>
  </si>
  <si>
    <t>Zähler Kennzahl 1 (s. Tabellenblatt "KN 1")</t>
  </si>
  <si>
    <r>
      <t xml:space="preserve">Basisdaten Rektum OncoBox 2.0 </t>
    </r>
    <r>
      <rPr>
        <sz val="11"/>
        <color theme="2" tint="-0.499984740745262"/>
        <rFont val="Arial"/>
        <family val="2"/>
      </rPr>
      <t>(Basic data rectum OncoBox 2.0)</t>
    </r>
  </si>
  <si>
    <r>
      <t xml:space="preserve">Basisdaten Kolon OncoBox 2.0 </t>
    </r>
    <r>
      <rPr>
        <sz val="11"/>
        <color theme="2" tint="-0.499984740745262"/>
        <rFont val="Arial"/>
        <family val="2"/>
      </rPr>
      <t>(Basic data colon OncoBox 2.0)</t>
    </r>
  </si>
  <si>
    <r>
      <t xml:space="preserve">Alle Operation-Gruppen:
</t>
    </r>
    <r>
      <rPr>
        <sz val="8"/>
        <color theme="0" tint="-0.499984740745262"/>
        <rFont val="Arial"/>
        <family val="2"/>
      </rPr>
      <t>(For all surgery groups:)</t>
    </r>
  </si>
  <si>
    <t>Spalte F38 (Rezidiv mit Historie W&amp;W - Operativ - Notfall)</t>
  </si>
  <si>
    <r>
      <rPr>
        <b/>
        <u/>
        <sz val="11"/>
        <color theme="1"/>
        <rFont val="Arial"/>
        <family val="2"/>
      </rPr>
      <t>Operative Expertise (Zeile 42):</t>
    </r>
    <r>
      <rPr>
        <b/>
        <sz val="11"/>
        <color theme="1"/>
        <rFont val="Arial"/>
        <family val="2"/>
      </rPr>
      <t xml:space="preserve"> 
</t>
    </r>
    <r>
      <rPr>
        <b/>
        <sz val="10"/>
        <color theme="6" tint="-0.249977111117893"/>
        <rFont val="Arial"/>
        <family val="2"/>
      </rPr>
      <t>(surgical expertise (rows 42)):</t>
    </r>
  </si>
  <si>
    <r>
      <t xml:space="preserve">Zähle die 1. chronologische Operation-Gruppe mit OP-Datum im gefilterten Zeitraum und folgenden Bedingungen:
</t>
    </r>
    <r>
      <rPr>
        <sz val="8"/>
        <rFont val="Arial"/>
        <family val="2"/>
      </rPr>
      <t>(Count the first chronological surgery group with a date surgery within the filtered period and meeting the following conditions:)</t>
    </r>
  </si>
  <si>
    <r>
      <t xml:space="preserve">Alle ONN-, ONV-, R- und </t>
    </r>
    <r>
      <rPr>
        <b/>
        <sz val="10"/>
        <rFont val="Arial"/>
        <family val="2"/>
      </rPr>
      <t>RWW-</t>
    </r>
    <r>
      <rPr>
        <b/>
        <sz val="10"/>
        <color indexed="8"/>
        <rFont val="Arial"/>
        <family val="2"/>
      </rPr>
      <t xml:space="preserve">Fälle mit
</t>
    </r>
    <r>
      <rPr>
        <sz val="10"/>
        <color theme="0" tint="-0.499984740745262"/>
        <rFont val="Arial"/>
        <family val="2"/>
      </rPr>
      <t>(All ONN-, ONV-, R- and RWW-cases with)</t>
    </r>
  </si>
  <si>
    <r>
      <t xml:space="preserve">Zähle die 1. chronologische Operation-Gruppe mit OP-Datum im gefilterten Zeitraum und folgenden Bedingungen:
</t>
    </r>
    <r>
      <rPr>
        <sz val="8"/>
        <color theme="0" tint="-0.499984740745262"/>
        <rFont val="Arial"/>
        <family val="2"/>
      </rPr>
      <t>(Count the first chronological surgery group with a date surgery within the filtered period and meeting the following conditions:)</t>
    </r>
  </si>
  <si>
    <r>
      <t xml:space="preserve">ODER </t>
    </r>
    <r>
      <rPr>
        <b/>
        <sz val="8"/>
        <color theme="0" tint="-0.499984740745262"/>
        <rFont val="Arial"/>
        <family val="2"/>
      </rPr>
      <t>(OR)</t>
    </r>
  </si>
  <si>
    <t>Watch and Wait-Fälle bei Kolon-Diagnosen werden im Auditjahr 2027 nicht verwertet. Eine Aufnahme dieser Fälle in den Basisdaten ist ab Auditjahr 2028 geplant. Eine Korrektur ist nur bei einem Dokumentationsfehler notwendig.</t>
  </si>
  <si>
    <t>Watch and wait cases for colon diagnoses will not be included for the audityear 2027. It is planned to include these cases in the basic data from the audityear 2028 onwards. A correction is only necessary in the event of an error in the documentation.</t>
  </si>
  <si>
    <t>Operierte Regrowth-Fälle nach Watch and Wait bei Kolon-Diagnosen werden im Auditjahr 2027 nicht verwertet. Eine Aufnahme dieser Fälle in den Basisdaten ist ab Auditjahr 2028 geplant. Eine Korrektur ist nur bei einem Dokumentationsfehler notwendig.</t>
  </si>
  <si>
    <t>Cases of regrowth with surgery following a watch and wait therapy for colon diagnoses will not be included for the audityear 2027. It is planned to include these cases in the basic data from the audityear 2028 onwards. A correction is only necessary in the event of an error in the documentation.</t>
  </si>
  <si>
    <r>
      <t xml:space="preserve">Alle NO-, ONV-, ONN-, E-, WW-, R-, F-Fälle und RWW-Fälle
</t>
    </r>
    <r>
      <rPr>
        <sz val="8"/>
        <color theme="0" tint="-0.499984740745262"/>
        <rFont val="Arial"/>
        <family val="2"/>
      </rPr>
      <t>(All NO-, ONV-, ONN-, E-, R-, F- and-cases)</t>
    </r>
  </si>
  <si>
    <t>Summe der Basisdaten Kolon Zelle D30 + F30 (s. Tabellenblatt "Basisdaten Kolon")</t>
  </si>
  <si>
    <t>Summe der Basisdaten Rektum Zelle D30 + E30 + F30 + D38 (s. Tabellenblatt "Basisdaten Rektum")</t>
  </si>
  <si>
    <r>
      <t xml:space="preserve">Postoperativ sind Komplikationen, die innerhalb von 30 Tagen nach der Resektion des Tumors aufgetreten sind. Wenn im Feld G06 mehrere Komplikationen übersendet werden und eine davon intraoperativ und eine andere postoperativ aufgetreten ist, ist ein "B" zu senden.
</t>
    </r>
    <r>
      <rPr>
        <sz val="8"/>
        <color rgb="FFFF0000"/>
        <rFont val="Arial"/>
        <family val="2"/>
      </rPr>
      <t>Diagnostische Spüllaparoskopien und die endoskopische Einlage eines Vakuumschwamms zählen gemäß Kennzahl 15 bzw. 16 nicht als Komplikation. Hierfür ist Feld G07 nicht zu übermitteln.</t>
    </r>
  </si>
  <si>
    <r>
      <t xml:space="preserve">Betrachte die im Nenner berücksichtigte Operationsgruppe. In dieser Operation-Gruppe müssen folgende Bedingungen erfüllt sein:
</t>
    </r>
    <r>
      <rPr>
        <sz val="8"/>
        <color theme="0" tint="-0.499984740745262"/>
        <rFont val="Arial"/>
        <family val="2"/>
      </rPr>
      <t>(Consider the surgery group included in the denominator. The following conditions must be met within this surgery group:)</t>
    </r>
  </si>
  <si>
    <r>
      <t xml:space="preserve">KN 25 - Kennzahlenberechnung: 
</t>
    </r>
    <r>
      <rPr>
        <sz val="9"/>
        <color theme="6" tint="-0.249977111117893"/>
        <rFont val="Arial"/>
        <family val="2"/>
      </rPr>
      <t>(</t>
    </r>
    <r>
      <rPr>
        <sz val="9"/>
        <color theme="0" tint="-0.499984740745262"/>
        <rFont val="Arial"/>
        <family val="2"/>
      </rPr>
      <t>IN 25</t>
    </r>
    <r>
      <rPr>
        <sz val="9"/>
        <color theme="6" tint="-0.249977111117893"/>
        <rFont val="Arial"/>
        <family val="2"/>
      </rPr>
      <t xml:space="preserve"> - Indicator calculation)</t>
    </r>
  </si>
  <si>
    <r>
      <t>K</t>
    </r>
    <r>
      <rPr>
        <b/>
        <sz val="11"/>
        <rFont val="Arial"/>
        <family val="2"/>
      </rPr>
      <t xml:space="preserve">N 25 </t>
    </r>
    <r>
      <rPr>
        <b/>
        <sz val="11"/>
        <color indexed="8"/>
        <rFont val="Arial"/>
        <family val="2"/>
      </rPr>
      <t xml:space="preserve">- Befundbericht nach operativer Resektion bei KRK
</t>
    </r>
    <r>
      <rPr>
        <b/>
        <sz val="9"/>
        <color theme="6" tint="-0.249977111117893"/>
        <rFont val="Arial"/>
        <family val="2"/>
      </rPr>
      <t>(IN</t>
    </r>
    <r>
      <rPr>
        <b/>
        <sz val="9"/>
        <color theme="0" tint="-0.499984740745262"/>
        <rFont val="Arial"/>
        <family val="2"/>
      </rPr>
      <t xml:space="preserve"> 25</t>
    </r>
    <r>
      <rPr>
        <b/>
        <sz val="9"/>
        <color theme="6" tint="-0.249977111117893"/>
        <rFont val="Arial"/>
        <family val="2"/>
      </rPr>
      <t xml:space="preserve"> - Diagnostic report after surgical resection of colorectal carcinoma)</t>
    </r>
  </si>
  <si>
    <r>
      <t xml:space="preserve">KN 25 - Kennzahlenbogen: 
</t>
    </r>
    <r>
      <rPr>
        <sz val="9"/>
        <color theme="6" tint="-0.249977111117893"/>
        <rFont val="Arial"/>
        <family val="2"/>
      </rPr>
      <t>(IN</t>
    </r>
    <r>
      <rPr>
        <sz val="9"/>
        <color theme="0" tint="-0.499984740745262"/>
        <rFont val="Arial"/>
        <family val="2"/>
      </rPr>
      <t xml:space="preserve"> 25 </t>
    </r>
    <r>
      <rPr>
        <sz val="9"/>
        <color theme="6" tint="-0.249977111117893"/>
        <rFont val="Arial"/>
        <family val="2"/>
      </rPr>
      <t>- Indicator sheet)</t>
    </r>
  </si>
  <si>
    <r>
      <t xml:space="preserve">Zähler KN 25:
</t>
    </r>
    <r>
      <rPr>
        <sz val="8"/>
        <color theme="6" tint="-0.249977111117893"/>
        <rFont val="Arial"/>
        <family val="2"/>
      </rPr>
      <t xml:space="preserve">(Numerator </t>
    </r>
    <r>
      <rPr>
        <sz val="8"/>
        <color theme="0" tint="-0.499984740745262"/>
        <rFont val="Arial"/>
        <family val="2"/>
      </rPr>
      <t>IN 25</t>
    </r>
    <r>
      <rPr>
        <sz val="8"/>
        <color theme="6" tint="-0.249977111117893"/>
        <rFont val="Arial"/>
        <family val="2"/>
      </rPr>
      <t>)</t>
    </r>
  </si>
  <si>
    <r>
      <t xml:space="preserve">Alle ONN-, ONV- und RWW-Fälle
</t>
    </r>
    <r>
      <rPr>
        <sz val="8"/>
        <color theme="0" tint="-0.499984740745262"/>
        <rFont val="Arial"/>
        <family val="2"/>
      </rPr>
      <t>(All ONN-, ONV- and RWW-cases)</t>
    </r>
  </si>
  <si>
    <r>
      <t xml:space="preserve">Grundgesamtheit </t>
    </r>
    <r>
      <rPr>
        <b/>
        <sz val="10"/>
        <rFont val="Arial"/>
        <family val="2"/>
      </rPr>
      <t>KN 25</t>
    </r>
    <r>
      <rPr>
        <b/>
        <sz val="10"/>
        <color indexed="8"/>
        <rFont val="Arial"/>
        <family val="2"/>
      </rPr>
      <t xml:space="preserve">:
</t>
    </r>
    <r>
      <rPr>
        <sz val="8"/>
        <color theme="6" tint="-0.249977111117893"/>
        <rFont val="Arial"/>
        <family val="2"/>
      </rPr>
      <t>(Population (=denominato</t>
    </r>
    <r>
      <rPr>
        <sz val="8"/>
        <color theme="0" tint="-0.499984740745262"/>
        <rFont val="Arial"/>
        <family val="2"/>
      </rPr>
      <t>r) IN 25</t>
    </r>
    <r>
      <rPr>
        <sz val="8"/>
        <color theme="6" tint="-0.249977111117893"/>
        <rFont val="Arial"/>
        <family val="2"/>
      </rPr>
      <t>)</t>
    </r>
  </si>
  <si>
    <r>
      <t xml:space="preserve">Mind. 1 Histologie-Gruppe:
</t>
    </r>
    <r>
      <rPr>
        <sz val="8"/>
        <color theme="1" tint="0.499984740745262"/>
        <rFont val="Arial"/>
        <family val="2"/>
      </rPr>
      <t>(At least 1 histology group)</t>
    </r>
  </si>
  <si>
    <r>
      <rPr>
        <b/>
        <sz val="8"/>
        <rFont val="Arial"/>
        <family val="2"/>
      </rPr>
      <t>WENN ONV-Fall, DANN:</t>
    </r>
    <r>
      <rPr>
        <b/>
        <sz val="8"/>
        <color rgb="FFFF0000"/>
        <rFont val="Arial"/>
        <family val="2"/>
      </rPr>
      <t xml:space="preserve">
</t>
    </r>
    <r>
      <rPr>
        <sz val="8"/>
        <color theme="0" tint="-0.499984740745262"/>
        <rFont val="Arial"/>
        <family val="2"/>
      </rPr>
      <t>(IF ONV-case, THEN:)</t>
    </r>
  </si>
  <si>
    <r>
      <rPr>
        <b/>
        <sz val="8"/>
        <rFont val="Arial"/>
        <family val="2"/>
      </rPr>
      <t xml:space="preserve">WENN "Präfix - y" = "y" UND "Postop. T" </t>
    </r>
    <r>
      <rPr>
        <b/>
        <sz val="8"/>
        <rFont val="Aptos Narrow"/>
        <family val="2"/>
      </rPr>
      <t>≠</t>
    </r>
    <r>
      <rPr>
        <b/>
        <sz val="8"/>
        <rFont val="Arial"/>
        <family val="2"/>
      </rPr>
      <t xml:space="preserve"> T0, DANN müssen </t>
    </r>
    <r>
      <rPr>
        <b/>
        <u/>
        <sz val="8"/>
        <rFont val="Arial"/>
        <family val="2"/>
      </rPr>
      <t>alle</t>
    </r>
    <r>
      <rPr>
        <b/>
        <sz val="8"/>
        <rFont val="Arial"/>
        <family val="2"/>
      </rPr>
      <t xml:space="preserve"> folgenden Bedingungen zusätzlich erfüllt sein:</t>
    </r>
    <r>
      <rPr>
        <b/>
        <sz val="8"/>
        <color rgb="FFFF0000"/>
        <rFont val="Arial"/>
        <family val="2"/>
      </rPr>
      <t xml:space="preserve">
</t>
    </r>
    <r>
      <rPr>
        <sz val="8"/>
        <color theme="0" tint="-0.499984740745262"/>
        <rFont val="Arial"/>
        <family val="2"/>
      </rPr>
      <t>(IF "Prefix - y" = "y" AND "Postop. T" ≠ T0, THEN all of the following conditions have to be met additionally:)</t>
    </r>
  </si>
  <si>
    <r>
      <t xml:space="preserve">Pat. des Nenners mit Befundbericht mit Angabe von:
• Tumortyp nach WHO-Klassifikation 
</t>
    </r>
    <r>
      <rPr>
        <sz val="8"/>
        <rFont val="Arial"/>
        <family val="2"/>
      </rPr>
      <t xml:space="preserve">• Tumorinvasionstiefe (pT-Klassifikation) 
• Tumorgröße*
• Lokalisation des Tumors
</t>
    </r>
    <r>
      <rPr>
        <sz val="8"/>
        <color theme="1"/>
        <rFont val="Arial"/>
        <family val="2"/>
      </rPr>
      <t>• Status der regionären Lymphknoten (pN-Klassifikation)* 
• Anzahl der untersuchten Lymphknoten</t>
    </r>
    <r>
      <rPr>
        <sz val="8"/>
        <rFont val="Arial"/>
        <family val="2"/>
      </rPr>
      <t xml:space="preserve"> inkl. Verhältnis der untersuchten zu befallenen Lymphknoten und
• Grading nach WHO-Klassifikation*
• Nachweis von Lymph- und Blutgefäßeinbrüchen (L- und V-Kategorie)*
• Nachweis einer Perineuralscheindeninfiltration (Pn-Kategorie)*
• Abstand von den Resektionsrändern (beim Rektumkarzinom auch circumferentiell)* 
• R-Klassifikation*
• Regressionsgrad (nur bei Rektumkarzinom nach neoadjuvanter Therapie)
</t>
    </r>
    <r>
      <rPr>
        <sz val="8"/>
        <color theme="0" tint="-0.34998626667073579"/>
        <rFont val="Arial"/>
        <family val="2"/>
      </rPr>
      <t xml:space="preserve">(Patients of the denominator with diagnostic report with details of:
• Tumour type according to the WHO classification 
• Depth of tumour invasion (pT classification) 
• Tumour size*
• Tumour location
• Regional lymph node status (pN classification)* 
• Number of lymph nodes examined, including the ratio of examined to affected lymph nodes, and
• Grading according to the WHO classification*
• Evidence of lymphatic and vascular invasion (L and V categories)*
• Evidence of perineural sheath infiltration (Pn category)*
• Distance from the resection margins (including circumferential margins in rectal cancer)* 
• R classification*
• Degree of regression (only in rectal cancer following neoadjuvant therapy)
</t>
    </r>
    <r>
      <rPr>
        <sz val="8"/>
        <color theme="1"/>
        <rFont val="Arial"/>
        <family val="2"/>
      </rPr>
      <t xml:space="preserve">
*entfallen bei kompletter Remission nach neoadjuvanter Therapie
</t>
    </r>
    <r>
      <rPr>
        <sz val="8"/>
        <color theme="0" tint="-0.499984740745262"/>
        <rFont val="Arial"/>
        <family val="2"/>
      </rPr>
      <t>(*not applicable in cases of complete remission following neoadjuvant therapy)</t>
    </r>
  </si>
  <si>
    <r>
      <rPr>
        <b/>
        <sz val="8"/>
        <rFont val="Arial"/>
        <family val="2"/>
      </rPr>
      <t xml:space="preserve">WENN "Diagnoseschlüssel - Primärtumor/Lokalrezidiv (ICD-10)" = "'Rektum (C20)" ODER "Diagnoseschlüssel - Primärtumor/Lokalrezidiv (ICD-11)" = "'Rektum (XA4KU2)" DANN: </t>
    </r>
    <r>
      <rPr>
        <b/>
        <sz val="8"/>
        <color rgb="FFFF0000"/>
        <rFont val="Arial"/>
        <family val="2"/>
      </rPr>
      <t xml:space="preserve">
</t>
    </r>
    <r>
      <rPr>
        <sz val="8"/>
        <color theme="0" tint="-0.499984740745262"/>
        <rFont val="Arial"/>
        <family val="2"/>
      </rPr>
      <t>(IF ‘Diagnosis code – primary tumour/local recurrence (ICD-10)’ = ‘'Rectum (C20)’ OR ‘Diagnosis code – primary tumour/local recurrence (ICD-11)’ = ‘'Rectum (XA4KU2)’ THEN:)</t>
    </r>
  </si>
  <si>
    <t>Summe der Basisdaten Kolon Zelle D30 + Rektum Zelle D30 + D38 (s. Tabellenblätter "Basisdaten Kolon" und "Basisdaten Rektum")</t>
  </si>
  <si>
    <t>Summe der Basisdaten Rektum Zelle D30 + D38 (s. Tabellenblätter "Basisdaten Kolon" und "Basisdaten Rektum")</t>
  </si>
  <si>
    <t>Anastomoseninsuffizienz Grad B (B)
Anastomoseninsuffizienz Grad C (C)</t>
  </si>
  <si>
    <r>
      <t xml:space="preserve">Alle ONN-, ONV- und RWW-Fälle
</t>
    </r>
    <r>
      <rPr>
        <sz val="8"/>
        <color theme="0" tint="-0.499984740745262"/>
        <rFont val="Arial"/>
        <family val="2"/>
      </rPr>
      <t>(All ONN-, ONV- and RWW-case)</t>
    </r>
  </si>
  <si>
    <r>
      <t xml:space="preserve">Grundgesamtheit </t>
    </r>
    <r>
      <rPr>
        <b/>
        <sz val="10"/>
        <rFont val="Arial"/>
        <family val="2"/>
      </rPr>
      <t>KN 24</t>
    </r>
    <r>
      <rPr>
        <b/>
        <sz val="10"/>
        <color indexed="8"/>
        <rFont val="Arial"/>
        <family val="2"/>
      </rPr>
      <t xml:space="preserve">:
</t>
    </r>
    <r>
      <rPr>
        <sz val="8"/>
        <color theme="6" tint="-0.249977111117893"/>
        <rFont val="Arial"/>
        <family val="2"/>
      </rPr>
      <t>(Population (=denominator) IN</t>
    </r>
    <r>
      <rPr>
        <sz val="8"/>
        <color theme="0" tint="-0.499984740745262"/>
        <rFont val="Arial"/>
        <family val="2"/>
      </rPr>
      <t xml:space="preserve"> 24</t>
    </r>
    <r>
      <rPr>
        <sz val="8"/>
        <color theme="6" tint="-0.249977111117893"/>
        <rFont val="Arial"/>
        <family val="2"/>
      </rPr>
      <t>)</t>
    </r>
  </si>
  <si>
    <r>
      <t xml:space="preserve">Zähler KN 24:
</t>
    </r>
    <r>
      <rPr>
        <sz val="8"/>
        <color theme="6" tint="-0.249977111117893"/>
        <rFont val="Arial"/>
        <family val="2"/>
      </rPr>
      <t xml:space="preserve">(Numerator IN </t>
    </r>
    <r>
      <rPr>
        <sz val="8"/>
        <color theme="0" tint="-0.499984740745262"/>
        <rFont val="Arial"/>
        <family val="2"/>
      </rPr>
      <t>24)</t>
    </r>
  </si>
  <si>
    <r>
      <t xml:space="preserve">KN 24 - Kennzahlenbogen: 
</t>
    </r>
    <r>
      <rPr>
        <sz val="9"/>
        <color theme="6" tint="-0.249977111117893"/>
        <rFont val="Arial"/>
        <family val="2"/>
      </rPr>
      <t>(I</t>
    </r>
    <r>
      <rPr>
        <sz val="9"/>
        <color theme="0" tint="-0.499984740745262"/>
        <rFont val="Arial"/>
        <family val="2"/>
      </rPr>
      <t>N 24</t>
    </r>
    <r>
      <rPr>
        <sz val="9"/>
        <color theme="6" tint="-0.249977111117893"/>
        <rFont val="Arial"/>
        <family val="2"/>
      </rPr>
      <t xml:space="preserve"> - Indicator sheet)</t>
    </r>
  </si>
  <si>
    <r>
      <t xml:space="preserve">KN 24 - Kennzahlenbogen: 
</t>
    </r>
    <r>
      <rPr>
        <sz val="9"/>
        <color theme="6" tint="-0.249977111117893"/>
        <rFont val="Arial"/>
        <family val="2"/>
      </rPr>
      <t>(IN</t>
    </r>
    <r>
      <rPr>
        <sz val="9"/>
        <color theme="0" tint="-0.499984740745262"/>
        <rFont val="Arial"/>
        <family val="2"/>
      </rPr>
      <t xml:space="preserve"> 24</t>
    </r>
    <r>
      <rPr>
        <sz val="9"/>
        <color theme="6" tint="-0.249977111117893"/>
        <rFont val="Arial"/>
        <family val="2"/>
      </rPr>
      <t xml:space="preserve"> - Indicator sheet)</t>
    </r>
  </si>
  <si>
    <r>
      <t>K</t>
    </r>
    <r>
      <rPr>
        <b/>
        <sz val="11"/>
        <rFont val="Arial"/>
        <family val="2"/>
      </rPr>
      <t xml:space="preserve">N 24 </t>
    </r>
    <r>
      <rPr>
        <b/>
        <sz val="11"/>
        <color indexed="8"/>
        <rFont val="Arial"/>
        <family val="2"/>
      </rPr>
      <t xml:space="preserve">- Qualität des TME-Rektumpräparates (Angabe Pathologie) 
</t>
    </r>
    <r>
      <rPr>
        <b/>
        <sz val="9"/>
        <color theme="6" tint="-0.249977111117893"/>
        <rFont val="Arial"/>
        <family val="2"/>
      </rPr>
      <t>(I</t>
    </r>
    <r>
      <rPr>
        <b/>
        <sz val="9"/>
        <color theme="0" tint="-0.499984740745262"/>
        <rFont val="Arial"/>
        <family val="2"/>
      </rPr>
      <t>N 24</t>
    </r>
    <r>
      <rPr>
        <b/>
        <sz val="9"/>
        <color theme="6" tint="-0.249977111117893"/>
        <rFont val="Arial"/>
        <family val="2"/>
      </rPr>
      <t xml:space="preserve"> - Quality of the TME rectal specimen (pathology details))</t>
    </r>
  </si>
  <si>
    <r>
      <t xml:space="preserve">Alle ONN-, ONV- und RWW-Fälle
</t>
    </r>
    <r>
      <rPr>
        <sz val="8"/>
        <color theme="0" tint="-0.499984740745262"/>
        <rFont val="Arial"/>
        <family val="2"/>
      </rPr>
      <t>(All ONN-, ONV-and- RWW-cases)</t>
    </r>
  </si>
  <si>
    <r>
      <t xml:space="preserve">Betrachte die erste chrononologische Operationsgruppe mit
</t>
    </r>
    <r>
      <rPr>
        <sz val="8"/>
        <color theme="0" tint="-0.499984740745262"/>
        <rFont val="Arial"/>
        <family val="2"/>
      </rPr>
      <t>(Consider the first at least one surgery group with:)</t>
    </r>
  </si>
  <si>
    <r>
      <t xml:space="preserve">Betrachte die im Nenner berücksichtigte Histologiegruppe. In dieser Histologie-Gruppe müssen folgende Bedingungen erfüllt sein:
</t>
    </r>
    <r>
      <rPr>
        <sz val="8"/>
        <color theme="0" tint="-0.499984740745262"/>
        <rFont val="Arial"/>
        <family val="2"/>
      </rPr>
      <t>(Consider the histology group included in the denominator. The following conditions must be met within this histology group:)</t>
    </r>
  </si>
  <si>
    <t>Bei den „rot“ gekennzeichneten Angaben handelt es sich um Neuerungen im Auditjahr 2027  (Änderungen gegenüber Auditjahr 2026).</t>
  </si>
  <si>
    <t>Kennzahlenbogen Darm</t>
  </si>
  <si>
    <t xml:space="preserve">Reg.-Nr. </t>
  </si>
  <si>
    <t>Zentrum</t>
  </si>
  <si>
    <t>KN</t>
  </si>
  <si>
    <t>Soll-vorgabe</t>
  </si>
  <si>
    <r>
      <t xml:space="preserve">Begründung/Ursache
</t>
    </r>
    <r>
      <rPr>
        <sz val="8"/>
        <color indexed="8"/>
        <rFont val="Arial"/>
        <family val="2"/>
      </rPr>
      <t>(min. 30 Zeichen / max. 500 Zeichen)</t>
    </r>
  </si>
  <si>
    <r>
      <t xml:space="preserve">Eingeleitete/geplante Aktionen
</t>
    </r>
    <r>
      <rPr>
        <sz val="8"/>
        <color indexed="8"/>
        <rFont val="Arial"/>
        <family val="2"/>
      </rPr>
      <t>(bei plausibler Begründung keine Aktion erforderlich)</t>
    </r>
  </si>
  <si>
    <t>Pat. mit neuaufgetretenem Rezidiv und/ oder Fernmetastasen</t>
  </si>
  <si>
    <t>-----</t>
  </si>
  <si>
    <t>Anzahl</t>
  </si>
  <si>
    <t>2a</t>
  </si>
  <si>
    <t>LL QI</t>
  </si>
  <si>
    <t>Prätherapeutische Fallvorstellung</t>
  </si>
  <si>
    <t>Pat. des Nenners, die prätherapeutisch in einer interdisziplinären Tumorkonferenz vorgestellt wurden</t>
  </si>
  <si>
    <t>2b</t>
  </si>
  <si>
    <t>Prätherapeutische Fallvorstellung Rezidiv/ metachrone Metastasen</t>
  </si>
  <si>
    <t>Pat. des Nenners, die in der prätherapeutischen Konferenz vorgestellt wurden</t>
  </si>
  <si>
    <t>Pat. mit neuaufgetretenem Rezidiv und/ oder Fernmetastasen 
(= Kennzahl 1)</t>
  </si>
  <si>
    <t>Postoperative Fallvorstellung</t>
  </si>
  <si>
    <t>Primärfälle des Nenners, die in der postoperativen Konferenz vorgestellt wurden</t>
  </si>
  <si>
    <r>
      <t xml:space="preserve">Operative </t>
    </r>
    <r>
      <rPr>
        <sz val="8"/>
        <color indexed="8"/>
        <rFont val="Arial"/>
        <family val="2"/>
      </rPr>
      <t xml:space="preserve">und endoskopische Primärfälle </t>
    </r>
  </si>
  <si>
    <t>Adäquate Rate an psychoonkologischem Distress-Screening</t>
  </si>
  <si>
    <t>Pat. des Nenners, die psychoonkologisch gescreent wurden</t>
  </si>
  <si>
    <t>Primärfälle Gesamt + Pat. mit neuaufgetretenem Rezidiv und/oder Fernmetastasen 
(= Kennzahl 1)</t>
  </si>
  <si>
    <t>Adäquate Rate an Beratung durch Sozialdienst</t>
  </si>
  <si>
    <t>Pat. des Nenners, die stationär oder ambulant durch den Sozialdienst beraten wurden</t>
  </si>
  <si>
    <t xml:space="preserve">Primärfälle Gesamt + Pat. mit neuaufgetretenem Rezidiv und/ oder Fernmetastasen 
(= Kennzahl 1) </t>
  </si>
  <si>
    <t>&lt; 50%</t>
  </si>
  <si>
    <t>1.7.6</t>
  </si>
  <si>
    <t>Anteil Studienpat.</t>
  </si>
  <si>
    <t>Einschluss von möglichst vielen Pat. in Studien</t>
  </si>
  <si>
    <t xml:space="preserve">Pat., die in eine Studie mit Ethikvotum oder kolorektale Präventionsstudie eingebracht wurden </t>
  </si>
  <si>
    <t>Primärfälle gesamt</t>
  </si>
  <si>
    <t>≥ 5%</t>
  </si>
  <si>
    <t>KRK-Pat. mit Erfassung Familienanamnese</t>
  </si>
  <si>
    <t>Primärfälle des Nenners mit ausgefülltem Pat.fragebogen (https://www.krebsgesellschaft.de/zertdokumente.html unter dem Punkt Darmkrebs)</t>
  </si>
  <si>
    <t>≥ 90%</t>
  </si>
  <si>
    <t>Genetische Beratung</t>
  </si>
  <si>
    <t>Möglichst häufig Beratung bei pos. Familienanamnese</t>
  </si>
  <si>
    <t>optional - Unvollständig</t>
  </si>
  <si>
    <t>Immunhistochemische
MMR-Diagnostik</t>
  </si>
  <si>
    <t>Möglichst häufige
Bestimmung des MMR-Status
mittels IHC bei
Erstdiagnose eines KRK</t>
  </si>
  <si>
    <t>Primärfälle des Nenners mit Immunhistochemie auf MLH1,
MSH2, MSH6 und PMS2</t>
  </si>
  <si>
    <t xml:space="preserve">Primärfälle gesamt </t>
  </si>
  <si>
    <t>&lt; 90%</t>
  </si>
  <si>
    <t>n.d.</t>
  </si>
  <si>
    <t>&lt; 80%</t>
  </si>
  <si>
    <t>Komplikationsrate therapeutische Koloskopien</t>
  </si>
  <si>
    <t xml:space="preserve">Koloskopien des Nenners mit Komplikationen (Blutung, die eine Re-Intervention (Rekoloskopie, Operation) oder eine Transfusion erforderlich macht u./o. Perforation) </t>
  </si>
  <si>
    <t>Therapeutische Koloskopien je koloskopierende Einheit (nicht nur Pat. DZ)</t>
  </si>
  <si>
    <t>&lt; 0,01%</t>
  </si>
  <si>
    <t>≤ 1%</t>
  </si>
  <si>
    <t>12
NEU
Angabe optional</t>
  </si>
  <si>
    <t>Vollständiger Befund des
prätherapeutischen MRT</t>
  </si>
  <si>
    <t>Möglichst häufig vollständiger
Befundbericht des
prätherapeutischen MRT</t>
  </si>
  <si>
    <t>Primärfälle des Nenners mit MRT-Befund mit Angabe von
1. Tumorgröße/ Infiltration (cT-Kategorie)
2. lokalen Lymphknoten (cN-Kategorie)
3. Beteiligung Mesorektale Faszie (MRF)
4. Auffälligkeit lateral pelvine Lymphknoten
5. Infiltration extramuraler Gefäße (EMVI)</t>
  </si>
  <si>
    <t>Primärfälle mit
Rektumkarzinom und
prätherapeutischem
MRT</t>
  </si>
  <si>
    <t>5.2.4</t>
  </si>
  <si>
    <t>Operative Primärfälle Kolon</t>
  </si>
  <si>
    <t xml:space="preserve">Operative Primärfälle Kolon </t>
  </si>
  <si>
    <t>≥ 30</t>
  </si>
  <si>
    <t>Operative Primärfälle Rektum</t>
  </si>
  <si>
    <t>Operative Primärfälle Rektum 
(inkl. TVE)</t>
  </si>
  <si>
    <t>≥ 20</t>
  </si>
  <si>
    <t>Revisions-OP's Kolon</t>
  </si>
  <si>
    <t>Operationen des Nenners mit Revisionsoperationen infolge von perioperativen Komplikationen innerhalb von 30 d nach OP (nicht gezählt werden: diagnostische Spüllaparoskopien)</t>
  </si>
  <si>
    <t>Elektive Kolon-Operationen</t>
  </si>
  <si>
    <t>&gt;10%</t>
  </si>
  <si>
    <t xml:space="preserve">Revisions-OP's Rektum </t>
  </si>
  <si>
    <t>Operationen des Nenners mit Revisionsoperationen infolge von perioperativen Komplikationen innerhalb von 30 d nach OP (nicht gezählt werden: diagnostische Spüllaparoskopien, endoskopische Einlage Vakuumschwamm)</t>
  </si>
  <si>
    <t>Elektive Rektum-Operationen
(ohne TVE)</t>
  </si>
  <si>
    <t xml:space="preserve">Anastomoseninsuffizienzen Kolon </t>
  </si>
  <si>
    <t>Pat. des Nenners mit Re-Interventionsbedürftigen Anastomoseninsuffizienzen Kolon nach Eingriffen</t>
  </si>
  <si>
    <r>
      <t xml:space="preserve">Pat. mit KK, bei denen in einer elektiven Tumorresektion eine Anastomose angelegt wurde </t>
    </r>
    <r>
      <rPr>
        <sz val="8"/>
        <color rgb="FFFF0000"/>
        <rFont val="Arial"/>
        <family val="2"/>
      </rPr>
      <t xml:space="preserve"> </t>
    </r>
  </si>
  <si>
    <t>Anastomoseninsuffizienzen Rektum</t>
  </si>
  <si>
    <t>Pat. des Nenners mit Anastomoseninsuffizienz Grad B (mit Antibiotikagabe o. interventioneller Drainage o. transanaler Lavage/ Drainage) oder C ((Re-) Laparotomie)</t>
  </si>
  <si>
    <t>Pat. mit RK, bei denen in einer elektiven Tumorresektion eine Anastomose angelegt wurde (ohne TVE)</t>
  </si>
  <si>
    <t>Mortalität postoperativ</t>
  </si>
  <si>
    <t>Pat. des Nenners, die innerhalb von 30 d postoperativ verstorben sind</t>
  </si>
  <si>
    <t>Elektiv operierte Pat. (ohne TVE)</t>
  </si>
  <si>
    <t>Lokale R0-Resektionen Rektum</t>
  </si>
  <si>
    <t>Operationen des Nenners mit lokalen R0-Resektionen nach Abschluss der operativen Therapie</t>
  </si>
  <si>
    <t>Elektive Rektum-OP's (ohne TVE)</t>
  </si>
  <si>
    <t>Anzeichnung Stomaposition</t>
  </si>
  <si>
    <t>Pat. des Nenners mit präoperativer Anzeichnung der Stomaposition</t>
  </si>
  <si>
    <t>Pat. mit RK, bei denen eine elektive Operation mit Stomaanlage durchgeführt wurde (ohne TVE)</t>
  </si>
  <si>
    <t>22a</t>
  </si>
  <si>
    <t>Lebermetastasenresektion</t>
  </si>
  <si>
    <t>Pat. des Nenners, die eine Lebermetastasenresektion erhalten haben</t>
  </si>
  <si>
    <t>Pat. des Zentrums mit metastasiertem KRK und
1. ausschließlicher Lebermetastasierung (primär oder im Kennzahlenjahr neuaufgetreten) ohne leber-spezifische Chemotherapie
(Zählzeitpunkt: Diagnosedatum Lebermetastase)
oder
2. ausschließlicher Lebermeta-stasierung, die eine Chemotherapie wegen der Lebermetastasierung erhalten haben
(Zählzeitpunkt: Ende CHTH im Kennzahlenjahr)</t>
  </si>
  <si>
    <t>&lt; 20%</t>
  </si>
  <si>
    <t>22b</t>
  </si>
  <si>
    <t>Lebermetastasenresektion am operativen Standort des Darmkrebszentrums</t>
  </si>
  <si>
    <t>------</t>
  </si>
  <si>
    <t xml:space="preserve">
Lebermetastasenresektion am operativen Standort des Darmkrebszentrums durchgeführt
(Teilmenge Zähler 22a)</t>
  </si>
  <si>
    <t>22c</t>
  </si>
  <si>
    <t>Lebermetastasenresektion außerhalb des operativen Standortes des Darmkrebszentrums</t>
  </si>
  <si>
    <t>Adjuvante Chemotherapien Kolon (UICC Stad. III)</t>
  </si>
  <si>
    <t>Pat. des Nenners, die eine adjuvante Chemotherapie erhalten haben</t>
  </si>
  <si>
    <t>Pat. ≤ 75 Jahre mit einem Kolonkarzinom UICC Stad. III, bei denen eine R0-Resektion des Primärtumors erfolgte</t>
  </si>
  <si>
    <t xml:space="preserve">Qualität des TME-Rektumpräparates (Angabe Pathologie) </t>
  </si>
  <si>
    <t>Pat. des Nenners mit guter o. moderater Qualität (Grad 1: Mesorektale Faszie erhalten o. Grad 2: Intramesorektale Einrisse) der TME</t>
  </si>
  <si>
    <t>Pat. mit elektiv radikal operiertem RK im mittleren oder unteren Drittel (ohne TVE)</t>
  </si>
  <si>
    <t>Befundbericht nach operativer Resektion bei KRK</t>
  </si>
  <si>
    <t>Pat. mit KRK und operativer Resektion</t>
  </si>
  <si>
    <t>&lt; 95%</t>
  </si>
  <si>
    <t>Lymphknotenuntersuchung</t>
  </si>
  <si>
    <t xml:space="preserve">Pat. des Nenners mit ≥ 12 pathologisch untersuchten Lymphknoten </t>
  </si>
  <si>
    <t>Pat. mit KRK, die eine elektive OP mit Lymphadenektomie erhalten haben (ohne TVE)</t>
  </si>
  <si>
    <t xml:space="preserve">≥ 95% </t>
  </si>
  <si>
    <t>Beginn der adjuvanten systemischen Therapie</t>
  </si>
  <si>
    <t>Pat. des Nenners mit Beginn der Chemotherapie innerhalb von 8 Wochen nach OP</t>
  </si>
  <si>
    <t>Pat. mit einem Kolonkarzinom UICC Stad. III, die eine adjuvante Chemotherapie erhalten haben (= Zähler Kennzahl 23)</t>
  </si>
  <si>
    <t xml:space="preserve">≥ 80% </t>
  </si>
  <si>
    <t>MTL22-Indikator (Mortalität, Transfer, postoperative Liegedauer)</t>
  </si>
  <si>
    <t>Pat. des Nenners, die 
• innerhalb von 30 d postoperativ verstorben sind (Zähler Kennzahl 19) oder
• in ein anderes Akut-Krankenhaus verlegt wurden oder
• einen Krankenhausaufenthalt &gt; 
22 d nach Tumorresektion hatten</t>
  </si>
  <si>
    <t>Elektiv operierte Pat.
(= Nenner Kennzahl 19)</t>
  </si>
  <si>
    <t>29
NEU
Angabe optional</t>
  </si>
  <si>
    <t>Rekonstruktion mit Reservoirbildung bei tiefer anteriorer Rektumresektion</t>
  </si>
  <si>
    <t>Primärfälle des Nenners mit Rekonstruktion mit Reservoirbildung (Colon-J-Pouch oder Seit-zu-End-Anastomose)</t>
  </si>
  <si>
    <t>Primärfälle mit Rektumkarzinom und tiefer anteriorer Rektumresektion mit Rekonstruktion</t>
  </si>
  <si>
    <t>30
NEU
Angabe optional</t>
  </si>
  <si>
    <t>Ernährungsstatus</t>
  </si>
  <si>
    <t xml:space="preserve">≥ 50% </t>
  </si>
  <si>
    <t xml:space="preserve">                    Sollvorgabe nicht erfüllt</t>
  </si>
  <si>
    <t>Die jeweilige Eingabe oder Änderung  "Anzahl / Zähler / Nenner" (gepunktete Felder) ist nur im Tabellenblatt "Basisdaten" möglich, die Übertragung erfolgt automatisch. 
Der Zähler ist immer eine Teilmenge des Nenners (Ausnahme: Kennzahl 6 - Anteil Studienpat.).</t>
  </si>
  <si>
    <t>1) Plausibilität unklar
Der angegebene Kennzahlenwert stellt im Vergleich zu anderen Zentren einen außergewöhnlichen Wert dar. Die Einstufung „Plausibilität unklar“ bedeutet nicht automatisch eine negative Bewertung. Der Kennzahlenwert ist aufgrund seiner Außergewöhnlichkeit auf Korrektheit zu überprüfen. Im Einzelfall kann ein positiver Kennzahlenwert bei einer detaillierten Betrachtung auch eine negative Versorgungssituation darstellen (z.B. Überversorgung). Das Ergebnis dieser Überprüfung ist durch das Zentrum im Kennzahlenbogen in der Spalte „Begründung/ Ursache“ näher zu erläutern. Ggf. sollten entsprechend dem Vorgehen „Sollvorgabe nicht erfüllt“ zum Zwecke der Verbesserung gezielte Aktionen definiert und durchgeführt werden.
2) Sollvorgabe nicht erfüllt
Die betroffenen Kennzahlen sind zu analysieren. Das Ergebnis ist im Feld "Begründung/ Ursache" zu dokumentieren. Ergeben sich aus der Ursachenanalyse konkrete Aktionen zur Verbesserung des Kennzahlenwertes, sind diese in der Spalte "Eingeleitete/ geplante Aktionen" zu beschreiben.
3) Unvollständig
Sofern Kennzahlen den Status „unvollständig“ haben, sind diese entweder nachzuliefern oder es ist eine eindeutige Aussage über die Möglichkeit der zukünftigen Darlegung zu treffen („unvollständige Kennzahlen“ stellen grundsätzlich eine potentielle Abweichung dar).</t>
  </si>
  <si>
    <t>Anmerkung:</t>
  </si>
  <si>
    <t>Im Sinne einer gendergerechten Sprache verwenden wir für die Begriffe „Patientinnen“, „Patienten“, „Patient*innen“ die Bezeichnung „Pat.“, die ausdrücklich jede Geschlechtszuschreibung (weiblich, männlich, divers) einschließt.</t>
  </si>
  <si>
    <t>Submuköse Exzision   Exkl.: Endoskopische submuköse Dissektion [ESD]</t>
  </si>
  <si>
    <r>
      <t xml:space="preserve">3. Beginndatum von Systemtherapie </t>
    </r>
    <r>
      <rPr>
        <b/>
        <sz val="8"/>
        <color theme="1"/>
        <rFont val="Aptos Narrow"/>
        <family val="2"/>
      </rPr>
      <t>≤</t>
    </r>
    <r>
      <rPr>
        <b/>
        <sz val="8"/>
        <color theme="1"/>
        <rFont val="Arial"/>
        <family val="2"/>
      </rPr>
      <t xml:space="preserve"> OP-Datum von Operation + 56 Tage
</t>
    </r>
    <r>
      <rPr>
        <sz val="8"/>
        <color theme="0" tint="-0.499984740745262"/>
        <rFont val="Arial"/>
        <family val="2"/>
      </rPr>
      <t>(3. Start of systemic therapy ≤ Date of surgery + 56 days)</t>
    </r>
  </si>
  <si>
    <r>
      <t xml:space="preserve">Mind. 1 Operation-Gruppe:
</t>
    </r>
    <r>
      <rPr>
        <sz val="8"/>
        <color theme="0" tint="-0.499984740745262"/>
        <rFont val="Arial"/>
        <family val="2"/>
      </rPr>
      <t>(At least 1 surgery group)</t>
    </r>
  </si>
  <si>
    <r>
      <t xml:space="preserve">Betrachte die erste chrononologische Operationsgruppe mit
</t>
    </r>
    <r>
      <rPr>
        <sz val="8"/>
        <color theme="0" tint="-0.499984740745262"/>
        <rFont val="Arial"/>
        <family val="2"/>
      </rPr>
      <t>(Consider the first chronological surgery group with)</t>
    </r>
  </si>
  <si>
    <t>Lebermetastasenresektion außerhalb des operativen Standortes des Darmkrebszentrums durchgeführt
(Teilmenge Zähler 22a)</t>
  </si>
  <si>
    <t>Cell in case profile</t>
  </si>
  <si>
    <t>Display the value from &lt;ICD_11&gt;.</t>
  </si>
  <si>
    <t>Display the value from &lt;ICD_10&gt;.</t>
  </si>
  <si>
    <t xml:space="preserve">Display the case category from spreadsheet "Fallkategorien"
</t>
  </si>
  <si>
    <t>Display the value from &lt;Mehrfachdiagnose&gt;
Ja (J)
Nein (N)
Unbekannt (U)</t>
  </si>
  <si>
    <t>Display the counting date from spreadsheet "Fallkategorien"</t>
  </si>
  <si>
    <t>Angabe, ob vor der OP schon einmal Watch&amp;Wait durchgeführt wurde.
Dieses Datenfeld wird für die Falllkategorisierung bzw. Differenzierung zwischen einem Regrowth und einem Rezidiv benötigt.</t>
  </si>
  <si>
    <r>
      <t xml:space="preserve">Angabe, ob präth. eine Bildgebung des Beckens durch MRT oder Dünnschicht-CT durchgeführt wurde. Sofern ein MRT und ein Dünnschicht-CT durchgeführt wurde, ist in diesem Feld das MRT anzugeben.
</t>
    </r>
    <r>
      <rPr>
        <i/>
        <sz val="8"/>
        <rFont val="Arial"/>
        <family val="2"/>
      </rPr>
      <t>(vgl. Kennzahl 12)</t>
    </r>
  </si>
  <si>
    <r>
      <t xml:space="preserve">Angabe, ob die cT-Kategorie im MRT-Befundbericht vorliegt.
</t>
    </r>
    <r>
      <rPr>
        <i/>
        <sz val="8"/>
        <rFont val="Arial"/>
        <family val="2"/>
      </rPr>
      <t>(vgl. Kennzahl 12)</t>
    </r>
  </si>
  <si>
    <r>
      <t xml:space="preserve">Angabe, ob die cN-Kategorie im MRT-Befundbericht vorliegt.
</t>
    </r>
    <r>
      <rPr>
        <i/>
        <sz val="8"/>
        <rFont val="Arial"/>
        <family val="2"/>
      </rPr>
      <t>(vgl. Kennzahl 12)</t>
    </r>
  </si>
  <si>
    <r>
      <t xml:space="preserve">Angabe, ob der Abstand der mesorektalen Faszie im MRT- bzw. CT-Befundbericht vorliegt 
</t>
    </r>
    <r>
      <rPr>
        <i/>
        <sz val="8"/>
        <rFont val="Arial"/>
        <family val="2"/>
      </rPr>
      <t>(vgl. Kennzahl 12)</t>
    </r>
  </si>
  <si>
    <r>
      <t xml:space="preserve">Angabe des kleinsten gemessenen Abstandes der mesorektalen Faszie in mm
</t>
    </r>
    <r>
      <rPr>
        <i/>
        <sz val="8"/>
        <rFont val="Arial"/>
        <family val="2"/>
      </rPr>
      <t>(vgl. Kennzahl 12)</t>
    </r>
  </si>
  <si>
    <r>
      <t xml:space="preserve">Angabe, ob die lateral pelvinen Lymphknoten im MRT betrachtet und befundet wurden.
</t>
    </r>
    <r>
      <rPr>
        <i/>
        <sz val="8"/>
        <rFont val="Arial"/>
        <family val="2"/>
      </rPr>
      <t>(vgl. Kennzahl 12)</t>
    </r>
  </si>
  <si>
    <r>
      <t xml:space="preserve">Angabe, ob die lateral pelvinen Lymphknoten im MRT auffällig sind.
</t>
    </r>
    <r>
      <rPr>
        <i/>
        <sz val="8"/>
        <rFont val="Arial"/>
        <family val="2"/>
      </rPr>
      <t xml:space="preserve">
(vgl. Kennzahl 12)</t>
    </r>
  </si>
  <si>
    <r>
      <t xml:space="preserve">Angabe, ob eine Tumorinvasion in mesorektale Gefäße, die außerhalb der Muskelschicht des Darms liegen, im MRT betrachtet und befundet wurden.
</t>
    </r>
    <r>
      <rPr>
        <i/>
        <sz val="8"/>
        <rFont val="Arial"/>
        <family val="2"/>
      </rPr>
      <t>(vgl. Kennzahl 12)</t>
    </r>
  </si>
  <si>
    <r>
      <t xml:space="preserve">Angabe, ob eine Tumorinvasion in mesorektale Gefäße, die außerhalb der Muskelschicht des Darms liegen, vorliegt.
</t>
    </r>
    <r>
      <rPr>
        <i/>
        <sz val="8"/>
        <rFont val="Arial"/>
        <family val="2"/>
      </rPr>
      <t>(vgl. Kennzahl 12)</t>
    </r>
  </si>
  <si>
    <t>KN-1</t>
  </si>
  <si>
    <t>KN-2a</t>
  </si>
  <si>
    <t>KN-2b</t>
  </si>
  <si>
    <t>KN-3</t>
  </si>
  <si>
    <t xml:space="preserve">KN-4 </t>
  </si>
  <si>
    <t>KN-5</t>
  </si>
  <si>
    <t>KN-6</t>
  </si>
  <si>
    <t>KN-7</t>
  </si>
  <si>
    <t>KN-8</t>
  </si>
  <si>
    <t>KN-9</t>
  </si>
  <si>
    <t>KN-10</t>
  </si>
  <si>
    <t>KN-11</t>
  </si>
  <si>
    <t>KN-12</t>
  </si>
  <si>
    <t>KN-13</t>
  </si>
  <si>
    <t>KN-14</t>
  </si>
  <si>
    <t>KN-15</t>
  </si>
  <si>
    <t>KN-16</t>
  </si>
  <si>
    <t>KN-17</t>
  </si>
  <si>
    <t>KN-18</t>
  </si>
  <si>
    <t>KN-19</t>
  </si>
  <si>
    <t>KN-20</t>
  </si>
  <si>
    <t>KN-21</t>
  </si>
  <si>
    <t>KN-22a</t>
  </si>
  <si>
    <t>KN-22b</t>
  </si>
  <si>
    <t>KN-22c</t>
  </si>
  <si>
    <t>KN-23</t>
  </si>
  <si>
    <t>KN-24</t>
  </si>
  <si>
    <t>KN-25</t>
  </si>
  <si>
    <t>KN-26</t>
  </si>
  <si>
    <t>KN-27</t>
  </si>
  <si>
    <t>KN-28</t>
  </si>
  <si>
    <t>KN-29</t>
  </si>
  <si>
    <t>KN-30</t>
  </si>
  <si>
    <t>Fall-Profil</t>
  </si>
  <si>
    <r>
      <t xml:space="preserve">KN 1 - Pat. mit neuaufgetretenem Rezidiv und/ oder Fernmetastasen
</t>
    </r>
    <r>
      <rPr>
        <sz val="9"/>
        <color theme="0" tint="-0.499984740745262"/>
        <rFont val="Arial"/>
        <family val="2"/>
      </rPr>
      <t>(IN 1 - Patiens with new recurrence and/or distant metastases)</t>
    </r>
  </si>
  <si>
    <r>
      <t xml:space="preserve">KN 2a - Prätherapeutische Fallvorstellung
</t>
    </r>
    <r>
      <rPr>
        <sz val="9"/>
        <color theme="0" tint="-0.499984740745262"/>
        <rFont val="Arial"/>
        <family val="2"/>
      </rPr>
      <t>(IN 2a - Pre-therapeutic case presentation )</t>
    </r>
  </si>
  <si>
    <r>
      <t xml:space="preserve">KN 2b - Prätherapeutische Fallvorstellung
</t>
    </r>
    <r>
      <rPr>
        <sz val="9"/>
        <color theme="0" tint="-0.499984740745262"/>
        <rFont val="Arial"/>
        <family val="2"/>
      </rPr>
      <t>(IN 2b - Pre-therapeutic case presentation of recurrance / metachronous metastases)</t>
    </r>
  </si>
  <si>
    <r>
      <t xml:space="preserve">KN 3 - Postoperative Fallvorstellung
</t>
    </r>
    <r>
      <rPr>
        <sz val="9"/>
        <color theme="0" tint="-0.499984740745262"/>
        <rFont val="Arial"/>
        <family val="2"/>
      </rPr>
      <t>(IN 3 - Postoperative case presentation)</t>
    </r>
  </si>
  <si>
    <r>
      <t xml:space="preserve">KN 4 - Psychoonkologisches Distress-Screening
</t>
    </r>
    <r>
      <rPr>
        <sz val="9"/>
        <color theme="0" tint="-0.499984740745262"/>
        <rFont val="Arial"/>
        <family val="2"/>
      </rPr>
      <t>(IN 4 - Psycho-oncological Distress Screening)</t>
    </r>
  </si>
  <si>
    <r>
      <t xml:space="preserve">KN 5 - Beratung Sozialdienst
</t>
    </r>
    <r>
      <rPr>
        <sz val="9"/>
        <color theme="0" tint="-0.499984740745262"/>
        <rFont val="Arial"/>
        <family val="2"/>
      </rPr>
      <t>(IN 5 - Counselling social services)</t>
    </r>
  </si>
  <si>
    <r>
      <t xml:space="preserve">KN 6 - Anteil Studienpat. 
</t>
    </r>
    <r>
      <rPr>
        <sz val="9"/>
        <color theme="0" tint="-0.499984740745262"/>
        <rFont val="Arial"/>
        <family val="2"/>
      </rPr>
      <t>(IN 6 - Share of study patients)</t>
    </r>
  </si>
  <si>
    <r>
      <t xml:space="preserve">KN 7 - KRK-Pat. mit Erfassung Familienanamnese
</t>
    </r>
    <r>
      <rPr>
        <sz val="9"/>
        <color theme="0" tint="-0.499984740745262"/>
        <rFont val="Arial"/>
        <family val="2"/>
      </rPr>
      <t>(IN 7 - CRC patients with recorded family history)</t>
    </r>
  </si>
  <si>
    <r>
      <t xml:space="preserve">KN 8 - Keimbahndiagnostik auf Lynch-Syndrom
</t>
    </r>
    <r>
      <rPr>
        <sz val="9"/>
        <color theme="0" tint="-0.499984740745262"/>
        <rFont val="Arial"/>
        <family val="2"/>
      </rPr>
      <t>(IN 8 - Genetic testing for Lynch syndrome	)</t>
    </r>
  </si>
  <si>
    <r>
      <t xml:space="preserve">KN 9 - Immunhistochemische MMR-Diagnostik
</t>
    </r>
    <r>
      <rPr>
        <sz val="9"/>
        <color theme="0" tint="-0.499984740745262"/>
        <rFont val="Arial"/>
        <family val="2"/>
      </rPr>
      <t>(IN 9 - Immunhistochemical assessment of MMR proteins)</t>
    </r>
  </si>
  <si>
    <r>
      <t xml:space="preserve">KN 10 - RAS- und BRAF-Bestimmung  bei metastasiertem KRK
</t>
    </r>
    <r>
      <rPr>
        <sz val="9"/>
        <color theme="0" tint="-0.499984740745262"/>
        <rFont val="Arial"/>
        <family val="2"/>
      </rPr>
      <t>(IN 10 - RAS and BRAF determination for metastasized colorecatal carcinoma)</t>
    </r>
  </si>
  <si>
    <r>
      <t xml:space="preserve">KN 11 - Komplikationsrate therapeutische Koloskopien
</t>
    </r>
    <r>
      <rPr>
        <sz val="9"/>
        <color theme="0" tint="-0.499984740745262"/>
        <rFont val="Arial"/>
        <family val="2"/>
      </rPr>
      <t>(IN 11 - Complication rate with therapeutic colonoscopies)</t>
    </r>
  </si>
  <si>
    <r>
      <t xml:space="preserve">KN 12 - Vollständiger Befund des prätherapeutischen MRT
</t>
    </r>
    <r>
      <rPr>
        <sz val="9"/>
        <color theme="0" tint="-0.499984740745262"/>
        <rFont val="Arial"/>
        <family val="2"/>
      </rPr>
      <t>(IN 12 - Complete findings of the pretherapeutical MRI)</t>
    </r>
  </si>
  <si>
    <r>
      <t xml:space="preserve">KN 13 - Operative Primärfälle Kolon
</t>
    </r>
    <r>
      <rPr>
        <sz val="9"/>
        <color theme="0" tint="-0.499984740745262"/>
        <rFont val="Arial"/>
        <family val="2"/>
      </rPr>
      <t>(IN 13 - Surgical primary cases in the colon)</t>
    </r>
  </si>
  <si>
    <r>
      <t xml:space="preserve">KN 14 - Operative Primärfälle Rektum
</t>
    </r>
    <r>
      <rPr>
        <sz val="9"/>
        <color theme="0" tint="-0.499984740745262"/>
        <rFont val="Arial"/>
        <family val="2"/>
      </rPr>
      <t>(IN 14 - Surgical primary cases in the rectum)</t>
    </r>
  </si>
  <si>
    <r>
      <t xml:space="preserve">KN 15 - Revisions-OP's Kolon
</t>
    </r>
    <r>
      <rPr>
        <sz val="9"/>
        <color theme="0" tint="-0.499984740745262"/>
        <rFont val="Arial"/>
        <family val="2"/>
      </rPr>
      <t>(IN 15 - Revision surgeries in the colon)</t>
    </r>
  </si>
  <si>
    <r>
      <t xml:space="preserve">KN 16 - Revisions-OP's Rektum 
</t>
    </r>
    <r>
      <rPr>
        <sz val="9"/>
        <color theme="0" tint="-0.499984740745262"/>
        <rFont val="Arial"/>
        <family val="2"/>
      </rPr>
      <t>(IN 16 - Revision surgeries in the rectum)</t>
    </r>
  </si>
  <si>
    <r>
      <t xml:space="preserve">KN 17 - Anastomoseninsuffizienzen Kolon 
</t>
    </r>
    <r>
      <rPr>
        <sz val="9"/>
        <color theme="0" tint="-0.499984740745262"/>
        <rFont val="Arial"/>
        <family val="2"/>
      </rPr>
      <t>(IN 17 - Anastomic insufficiencies in the colon)</t>
    </r>
  </si>
  <si>
    <r>
      <t xml:space="preserve">KN 18 - Anastomoseninsuffizienzen Rektum
</t>
    </r>
    <r>
      <rPr>
        <sz val="9"/>
        <color theme="0" tint="-0.499984740745262"/>
        <rFont val="Arial"/>
        <family val="2"/>
      </rPr>
      <t>(IN 18 - Anastomic insufficiencies in the rectum)</t>
    </r>
  </si>
  <si>
    <r>
      <t xml:space="preserve">KN 19 - Mortalität postoperativ
</t>
    </r>
    <r>
      <rPr>
        <sz val="9"/>
        <color theme="0" tint="-0.499984740745262"/>
        <rFont val="Arial"/>
        <family val="2"/>
      </rPr>
      <t>(IN 19 - Postoperative mortality)</t>
    </r>
  </si>
  <si>
    <r>
      <t xml:space="preserve">KN 20 - Lokale R0-Resektionen Rektum
</t>
    </r>
    <r>
      <rPr>
        <sz val="9"/>
        <color theme="0" tint="-0.499984740745262"/>
        <rFont val="Arial"/>
        <family val="2"/>
      </rPr>
      <t>(IN 20 - Local R0 resections in the rectum)</t>
    </r>
  </si>
  <si>
    <r>
      <t xml:space="preserve">KN 21 - Anzeichnung Stomaposition
</t>
    </r>
    <r>
      <rPr>
        <sz val="9"/>
        <color theme="0" tint="-0.499984740745262"/>
        <rFont val="Arial"/>
        <family val="2"/>
      </rPr>
      <t>(IN 21 - Marking of stoma position)</t>
    </r>
  </si>
  <si>
    <r>
      <t xml:space="preserve">KN 22a - Lebermetastasenresektion
</t>
    </r>
    <r>
      <rPr>
        <sz val="9"/>
        <color theme="0" tint="-0.499984740745262"/>
        <rFont val="Arial"/>
        <family val="2"/>
      </rPr>
      <t>(IN 22a - Liver metastasis resection)</t>
    </r>
  </si>
  <si>
    <r>
      <t xml:space="preserve">KN 22b - Lebermetastasenresektion am operativen Standort des Darmkrebszentrums
</t>
    </r>
    <r>
      <rPr>
        <sz val="9"/>
        <color theme="0" tint="-0.499984740745262"/>
        <rFont val="Arial"/>
        <family val="2"/>
      </rPr>
      <t>(IN 22b - Liver metastasis resection performed at the surgical unit of the Colorectal Cancer Centre)</t>
    </r>
  </si>
  <si>
    <r>
      <t xml:space="preserve">KN 22c - Lebermetastasenresektion außerhalb des operativen Standortes des Darmkrebszentrums
</t>
    </r>
    <r>
      <rPr>
        <sz val="9"/>
        <color theme="0" tint="-0.499984740745262"/>
        <rFont val="Arial"/>
        <family val="2"/>
      </rPr>
      <t>(IN 22c - Liver metastasis resection performed outside the surgical unit of the Colorectal Cancer Centre)</t>
    </r>
  </si>
  <si>
    <r>
      <t xml:space="preserve">KN 23 - Adjuvante Chemotherapien Kolon (UICC Stad. III)
</t>
    </r>
    <r>
      <rPr>
        <sz val="9"/>
        <color theme="0" tint="-0.499984740745262"/>
        <rFont val="Arial"/>
        <family val="2"/>
      </rPr>
      <t>(IN 23 - Adjuvant chemotherapy: colon (UICC stage III))</t>
    </r>
  </si>
  <si>
    <r>
      <t xml:space="preserve">KN 24 - Qualität des TME-Rektumpräparates (Angabe Pathologie) 
</t>
    </r>
    <r>
      <rPr>
        <sz val="9"/>
        <color theme="0" tint="-0.499984740745262"/>
        <rFont val="Arial"/>
        <family val="2"/>
      </rPr>
      <t>(IN 24 - Quality of the TME rectal specimen (pathology details))</t>
    </r>
  </si>
  <si>
    <r>
      <t xml:space="preserve">KN 25 - Befundbericht nach operativer Resektion bei KRK
</t>
    </r>
    <r>
      <rPr>
        <sz val="9"/>
        <color theme="0" tint="-0.499984740745262"/>
        <rFont val="Arial"/>
        <family val="2"/>
      </rPr>
      <t>(IN 25 - Diagnostic report after surgical resection of colorectal carcinoma)</t>
    </r>
  </si>
  <si>
    <r>
      <t xml:space="preserve">KN 26 - Lymphknotenuntersuchung
</t>
    </r>
    <r>
      <rPr>
        <sz val="9"/>
        <color theme="0" tint="-0.499984740745262"/>
        <rFont val="Arial"/>
        <family val="2"/>
      </rPr>
      <t>(IN 26 - Lymph node examination)</t>
    </r>
  </si>
  <si>
    <r>
      <t xml:space="preserve">KN 27 - Beginn der adjuvanten systemischen Therapie
</t>
    </r>
    <r>
      <rPr>
        <sz val="9"/>
        <color theme="0" tint="-0.499984740745262"/>
        <rFont val="Arial"/>
        <family val="2"/>
      </rPr>
      <t>(IN 27 - Initiation of adjuvant systemic therapy)</t>
    </r>
  </si>
  <si>
    <r>
      <t xml:space="preserve">KN 28 - MTL22-Indikator (Mortalität, Transfer, postoperative Liegedauer)
</t>
    </r>
    <r>
      <rPr>
        <sz val="9"/>
        <color theme="0" tint="-0.499984740745262"/>
        <rFont val="Arial"/>
        <family val="2"/>
      </rPr>
      <t>(IN 28 - MTL22 Indicator (mortality, transfer, postsurgical hospital stay))</t>
    </r>
  </si>
  <si>
    <r>
      <t xml:space="preserve">KN 29 - Rekonstruktion mit Reservoirbildung bei tiefer anteriorer Rektumresektion
</t>
    </r>
    <r>
      <rPr>
        <sz val="9"/>
        <color theme="0" tint="-0.499984740745262"/>
        <rFont val="Arial"/>
        <family val="2"/>
      </rPr>
      <t>(IN 29 - Reconstruction with reservoir formation following deep anterior rectal resection)</t>
    </r>
  </si>
  <si>
    <r>
      <t xml:space="preserve">KN 30 - Ernähungsstatus
</t>
    </r>
    <r>
      <rPr>
        <sz val="9"/>
        <color theme="0" tint="-0.499984740745262"/>
        <rFont val="Arial"/>
        <family val="2"/>
      </rPr>
      <t>(IN 30 - Nutritional Status)</t>
    </r>
  </si>
  <si>
    <r>
      <t xml:space="preserve">Fall-Profil
</t>
    </r>
    <r>
      <rPr>
        <sz val="9"/>
        <color theme="0" tint="-0.499984740745262"/>
        <rFont val="Arial"/>
        <family val="2"/>
      </rPr>
      <t>(Case profile)</t>
    </r>
  </si>
  <si>
    <r>
      <t>Ele</t>
    </r>
    <r>
      <rPr>
        <sz val="8"/>
        <rFont val="Arial"/>
        <family val="2"/>
      </rPr>
      <t xml:space="preserve">ktive Primärfälle </t>
    </r>
    <r>
      <rPr>
        <sz val="8"/>
        <color theme="1"/>
        <rFont val="Arial"/>
        <family val="2"/>
      </rPr>
      <t xml:space="preserve">mit RK und alle elektiven Primärfälle </t>
    </r>
    <r>
      <rPr>
        <sz val="8"/>
        <rFont val="Arial"/>
        <family val="2"/>
      </rPr>
      <t>Primärfälle mit KK Stad. IV</t>
    </r>
    <r>
      <rPr>
        <sz val="8"/>
        <color theme="1"/>
        <rFont val="Arial"/>
        <family val="2"/>
      </rPr>
      <t xml:space="preserve">
</t>
    </r>
    <r>
      <rPr>
        <sz val="8"/>
        <color theme="0" tint="-0.34998626667073579"/>
        <rFont val="Arial"/>
        <family val="2"/>
      </rPr>
      <t>(Elective Primary cases with rectal carcinoma and elective Primary cases with stage IV colon carcinoma)</t>
    </r>
  </si>
  <si>
    <r>
      <t xml:space="preserve">Summe der Basisdaten Kolon Zelle D34+G34+H34+J34 und Summe der Basisdaten Rektum Zelle D30+E30+G30+H30+I30+J30+D38+E38
</t>
    </r>
    <r>
      <rPr>
        <sz val="10"/>
        <rFont val="Arial"/>
        <family val="2"/>
      </rPr>
      <t>(s. Tabellenblätter "Basisdaten Kolon" und "Basisdaten Rektum")</t>
    </r>
  </si>
  <si>
    <r>
      <t xml:space="preserve">Summe der Basisdaten Kolon Zelle D30, F30, G30 und Summe der Basisdaten Rektum Zelle D30-G30, D38-F38
</t>
    </r>
    <r>
      <rPr>
        <sz val="10"/>
        <rFont val="Arial"/>
        <family val="2"/>
      </rPr>
      <t>(s. Tabellenblätter "Basisdaten Kolon" und "Basisdaten Rektum")</t>
    </r>
  </si>
  <si>
    <r>
      <rPr>
        <sz val="8"/>
        <rFont val="Arial"/>
        <family val="2"/>
      </rPr>
      <t>Primärfälle mit MSI/dMMR KRK ohne Hinweise auf sporadische Genese (bei MLH1-Ausfall: keine MLH1-Promotor-Methylierung und keine BRAF V600E- Mutation) u./o. Erkrankensalter &lt; 50 Jahre</t>
    </r>
    <r>
      <rPr>
        <sz val="8"/>
        <color theme="1"/>
        <rFont val="Arial"/>
        <family val="2"/>
      </rPr>
      <t xml:space="preserve">
</t>
    </r>
    <r>
      <rPr>
        <sz val="8"/>
        <color theme="0" tint="-0.499984740745262"/>
        <rFont val="Arial"/>
        <family val="2"/>
      </rPr>
      <t xml:space="preserve">(Primary cases with MSI/dMMR colorectal cancer with no evidence of sporadic origin (in cases of MLH1 deficiency: no MLH1 promoter methylation and no BRAF V600E mutation) and/or age at onset &lt; 50 years)	</t>
    </r>
  </si>
  <si>
    <r>
      <rPr>
        <sz val="8"/>
        <rFont val="Arial"/>
        <family val="2"/>
      </rPr>
      <t>Primärfälle des Nenners mit Angebot einer genetischen Keimbahndiagnostik auf ein Lynch-Syndrom</t>
    </r>
    <r>
      <rPr>
        <sz val="8"/>
        <color theme="1"/>
        <rFont val="Arial"/>
        <family val="2"/>
      </rPr>
      <t xml:space="preserve">
</t>
    </r>
    <r>
      <rPr>
        <sz val="8"/>
        <color theme="0" tint="-0.499984740745262"/>
        <rFont val="Arial"/>
        <family val="2"/>
      </rPr>
      <t xml:space="preserve">(Primary cases of the denominator with offer of genetic germline testing for Lynch syndrome)	</t>
    </r>
  </si>
  <si>
    <t>Wildtyp (W)</t>
  </si>
  <si>
    <r>
      <rPr>
        <b/>
        <sz val="8"/>
        <rFont val="Arial"/>
        <family val="2"/>
      </rPr>
      <t>Mind. 1 Histologie-Gruppe:</t>
    </r>
    <r>
      <rPr>
        <b/>
        <sz val="8"/>
        <color rgb="FFFF0000"/>
        <rFont val="Arial"/>
        <family val="2"/>
      </rPr>
      <t xml:space="preserve">
</t>
    </r>
    <r>
      <rPr>
        <sz val="8"/>
        <color theme="0" tint="-0.499984740745262"/>
        <rFont val="Arial"/>
        <family val="2"/>
      </rPr>
      <t>(At least 1 histology group:)</t>
    </r>
  </si>
  <si>
    <r>
      <rPr>
        <sz val="8"/>
        <rFont val="Arial"/>
        <family val="2"/>
      </rPr>
      <t>Primärfälle gesamt</t>
    </r>
    <r>
      <rPr>
        <strike/>
        <sz val="8"/>
        <color theme="1"/>
        <rFont val="Arial"/>
        <family val="2"/>
      </rPr>
      <t xml:space="preserve">
</t>
    </r>
    <r>
      <rPr>
        <sz val="8"/>
        <color theme="0" tint="-0.499984740745262"/>
        <rFont val="Arial"/>
        <family val="2"/>
      </rPr>
      <t>(Total primary cases)</t>
    </r>
  </si>
  <si>
    <r>
      <rPr>
        <sz val="8"/>
        <rFont val="Arial"/>
        <family val="2"/>
      </rPr>
      <t>Primärfälle des Nenners mit Immunhistochemie auf MLH1, MSH2, MSH6 und PMS2</t>
    </r>
    <r>
      <rPr>
        <sz val="8"/>
        <color theme="1"/>
        <rFont val="Arial"/>
        <family val="2"/>
      </rPr>
      <t xml:space="preserve">
</t>
    </r>
    <r>
      <rPr>
        <sz val="8"/>
        <color theme="0" tint="-0.499984740745262"/>
        <rFont val="Arial"/>
        <family val="2"/>
      </rPr>
      <t xml:space="preserve">(Primary cases in the denominator with immunohistochemical staining for MLH1, MSH2, MSH6, and PMS2)	</t>
    </r>
    <r>
      <rPr>
        <sz val="8"/>
        <color theme="1"/>
        <rFont val="Arial"/>
        <family val="2"/>
      </rPr>
      <t xml:space="preserve">	</t>
    </r>
  </si>
  <si>
    <r>
      <t xml:space="preserve">Summe der Basisdaten Kolon Zelle K30 + Basisdaten Rektum Zelle K30 + K38 
</t>
    </r>
    <r>
      <rPr>
        <sz val="10"/>
        <rFont val="Arial"/>
        <family val="2"/>
      </rPr>
      <t>(s. Tabellenblätter "Basisdaten Kolon" und "Basisdaten Rektum")</t>
    </r>
  </si>
  <si>
    <r>
      <t xml:space="preserve">1. Identifiziere den Fall des Pat. mit der chronologisch ersten (sortiert nach "Diagnosedatum Fernmetastase") Fernmetastasen-Gruppe: 
</t>
    </r>
    <r>
      <rPr>
        <sz val="8"/>
        <color theme="0" tint="-0.499984740745262"/>
        <rFont val="Arial"/>
        <family val="2"/>
      </rPr>
      <t>(Identify the chronologically first (sorted by "Diagnosis date of distant metastasis") distant metastasis group)</t>
    </r>
  </si>
  <si>
    <r>
      <t xml:space="preserve">2. Falls der Zählzeitpunkt des identifizierten Falls (NO-, ONV-, ONN-, E-, WW-, RWW-, R- oder F-Fall) im gefilterten Zeitraum liegt, zähle den Fall.
</t>
    </r>
    <r>
      <rPr>
        <sz val="8"/>
        <color theme="0" tint="-0.499984740745262"/>
        <rFont val="Arial"/>
        <family val="2"/>
      </rPr>
      <t>(If the time of counting of the identified case (NO-, ONV-, ONN-, E-, WW-, RWW-, R- or F-case) is in the filtered time period, count the case.)</t>
    </r>
  </si>
  <si>
    <r>
      <t>Primärfälle mit metastasiertem KRK und Zentrums</t>
    </r>
    <r>
      <rPr>
        <sz val="8"/>
        <rFont val="Arial"/>
        <family val="2"/>
      </rPr>
      <t>pat.</t>
    </r>
    <r>
      <rPr>
        <sz val="8"/>
        <color theme="1"/>
        <rFont val="Arial"/>
        <family val="2"/>
      </rPr>
      <t xml:space="preserve"> mit Diagnose einer ersten Metastasierung
(</t>
    </r>
    <r>
      <rPr>
        <sz val="8"/>
        <color theme="0" tint="-0.499984740745262"/>
        <rFont val="Arial"/>
        <family val="2"/>
      </rPr>
      <t>Primary cases of metastatic colorectal cancer and patients referred to the centre with a diagnosis of first-line metastasis)</t>
    </r>
  </si>
  <si>
    <r>
      <rPr>
        <sz val="8"/>
        <rFont val="Arial"/>
        <family val="2"/>
      </rPr>
      <t xml:space="preserve">Primärfälle mit Rektumkarzinom und prätherapeutischem MRT </t>
    </r>
    <r>
      <rPr>
        <sz val="8"/>
        <color rgb="FFFF0000"/>
        <rFont val="Arial"/>
        <family val="2"/>
      </rPr>
      <t xml:space="preserve">
</t>
    </r>
    <r>
      <rPr>
        <sz val="8"/>
        <color theme="0" tint="-0.499984740745262"/>
        <rFont val="Arial"/>
        <family val="2"/>
      </rPr>
      <t>(Primary cases with RK and pretherapeutical MRI)</t>
    </r>
  </si>
  <si>
    <r>
      <rPr>
        <b/>
        <sz val="8"/>
        <rFont val="Arial"/>
        <family val="2"/>
      </rPr>
      <t>WENN "ICD-Code Version" = "ICD-10" DANN:</t>
    </r>
    <r>
      <rPr>
        <b/>
        <sz val="8"/>
        <color rgb="FFFF0000"/>
        <rFont val="Arial"/>
        <family val="2"/>
      </rPr>
      <t xml:space="preserve">
</t>
    </r>
    <r>
      <rPr>
        <sz val="8"/>
        <color theme="0" tint="-0.499984740745262"/>
        <rFont val="Arial"/>
        <family val="2"/>
      </rPr>
      <t>(IF "ICD-Code version" = "ICD-10" THEN:)</t>
    </r>
  </si>
  <si>
    <r>
      <rPr>
        <b/>
        <sz val="8"/>
        <rFont val="Arial"/>
        <family val="2"/>
      </rPr>
      <t xml:space="preserve">WENN "ICD-Code Version" = "ICD-11" DANN: </t>
    </r>
    <r>
      <rPr>
        <b/>
        <sz val="8"/>
        <color rgb="FFFF0000"/>
        <rFont val="Arial"/>
        <family val="2"/>
      </rPr>
      <t xml:space="preserve">
</t>
    </r>
    <r>
      <rPr>
        <sz val="8"/>
        <color theme="0" tint="-0.499984740745262"/>
        <rFont val="Arial"/>
        <family val="2"/>
      </rPr>
      <t>(IF "ICD-Code version" = "ICD-11" THEN:)</t>
    </r>
  </si>
  <si>
    <r>
      <rPr>
        <b/>
        <sz val="8"/>
        <color theme="1"/>
        <rFont val="Arial"/>
        <family val="2"/>
      </rPr>
      <t>WENN "ICD-Code Version" = "ICD-10" DANN:</t>
    </r>
    <r>
      <rPr>
        <b/>
        <sz val="8"/>
        <color rgb="FFFF0000"/>
        <rFont val="Arial"/>
        <family val="2"/>
      </rPr>
      <t xml:space="preserve">
</t>
    </r>
    <r>
      <rPr>
        <sz val="8"/>
        <color theme="0" tint="-0.499984740745262"/>
        <rFont val="Arial"/>
        <family val="2"/>
      </rPr>
      <t>(IF "ICD-Code version" = "ICD-10" THEN:)</t>
    </r>
  </si>
  <si>
    <r>
      <rPr>
        <b/>
        <sz val="8"/>
        <color theme="1"/>
        <rFont val="Arial"/>
        <family val="2"/>
      </rPr>
      <t xml:space="preserve">WENN "ICD-Code Version" = "ICD-11" DANN: </t>
    </r>
    <r>
      <rPr>
        <b/>
        <sz val="8"/>
        <color rgb="FFFF0000"/>
        <rFont val="Arial"/>
        <family val="2"/>
      </rPr>
      <t xml:space="preserve">
</t>
    </r>
    <r>
      <rPr>
        <sz val="8"/>
        <color theme="0" tint="-0.499984740745262"/>
        <rFont val="Arial"/>
        <family val="2"/>
      </rPr>
      <t>(IF "ICD-Code version" = "ICD-11" THEN:)</t>
    </r>
  </si>
  <si>
    <t>Nenner Kennzahl 19 (s. Tabellenblatt "KN 19")</t>
  </si>
  <si>
    <r>
      <rPr>
        <b/>
        <sz val="8"/>
        <rFont val="Arial"/>
        <family val="2"/>
      </rPr>
      <t>Mind. 1 Operation-Gruppe:</t>
    </r>
    <r>
      <rPr>
        <b/>
        <sz val="8"/>
        <color rgb="FFFF0000"/>
        <rFont val="Arial"/>
        <family val="2"/>
      </rPr>
      <t xml:space="preserve">
</t>
    </r>
    <r>
      <rPr>
        <sz val="8"/>
        <color theme="0" tint="-0.499984740745262"/>
        <rFont val="Arial"/>
        <family val="2"/>
      </rPr>
      <t>(At least 1 surgery group)</t>
    </r>
  </si>
  <si>
    <r>
      <rPr>
        <b/>
        <sz val="8"/>
        <rFont val="Arial"/>
        <family val="2"/>
      </rPr>
      <t>Fall in Zähler Kennzahl 19 (s. Tabellenblatt "KN 19")</t>
    </r>
    <r>
      <rPr>
        <b/>
        <sz val="8"/>
        <color rgb="FFFF0000"/>
        <rFont val="Arial"/>
        <family val="2"/>
      </rPr>
      <t xml:space="preserve">
</t>
    </r>
    <r>
      <rPr>
        <sz val="8"/>
        <color theme="0" tint="-0.499984740745262"/>
        <rFont val="Arial"/>
        <family val="2"/>
      </rPr>
      <t>(Case in numerator of iindicator 19 (s. spreadsheet "KN 19")</t>
    </r>
  </si>
  <si>
    <r>
      <rPr>
        <sz val="8"/>
        <color theme="1"/>
        <rFont val="Arial"/>
        <family val="2"/>
      </rPr>
      <t>Mind. 1 OPS Code 5-484.5* oder 5-484.6*</t>
    </r>
    <r>
      <rPr>
        <sz val="8"/>
        <color rgb="FFFF0000"/>
        <rFont val="Arial"/>
        <family val="2"/>
      </rPr>
      <t xml:space="preserve">
</t>
    </r>
    <r>
      <rPr>
        <sz val="8"/>
        <color theme="0" tint="-0.499984740745262"/>
        <rFont val="Arial"/>
        <family val="2"/>
      </rPr>
      <t>(At least 1 OPS-code 5-484.5* or 5-484.6*)</t>
    </r>
  </si>
  <si>
    <r>
      <t xml:space="preserve">Primärfälle mit Rektumkarzinom und tiefer anteriorer Rektumresektion mit Rekonstruktion
</t>
    </r>
    <r>
      <rPr>
        <sz val="8"/>
        <color theme="0" tint="-0.499984740745262"/>
        <rFont val="Arial"/>
        <family val="2"/>
      </rPr>
      <t>(Primary cases with rectal cancer who underwent deep anterior rectal resection with reconstruction)</t>
    </r>
  </si>
  <si>
    <r>
      <t xml:space="preserve">Primärfälle des Nenners mit Rekonstruktion mit Reservoirbildung (Colon-J-Pouch oder Seit-zu-End-Anastomose)
</t>
    </r>
    <r>
      <rPr>
        <sz val="8"/>
        <color theme="0" tint="-0.499984740745262"/>
        <rFont val="Arial"/>
        <family val="2"/>
      </rPr>
      <t>(Primary cases of the denominator with reconstruction involving reservoir formation (colonic J-pouch or side-to-end anastomosis)</t>
    </r>
  </si>
  <si>
    <r>
      <rPr>
        <sz val="8"/>
        <color theme="1"/>
        <rFont val="Arial"/>
        <family val="2"/>
      </rPr>
      <t>Primärfälle Gesamt + Pat. mit neuaufgetretenem Rezidiv und/oder Fernmetastasen (= Kennzahl 1)</t>
    </r>
    <r>
      <rPr>
        <strike/>
        <sz val="8"/>
        <color rgb="FF00B050"/>
        <rFont val="Arial"/>
        <family val="2"/>
      </rPr>
      <t xml:space="preserve">
</t>
    </r>
    <r>
      <rPr>
        <sz val="8"/>
        <color theme="0" tint="-0.499984740745262"/>
        <rFont val="Arial"/>
        <family val="2"/>
      </rPr>
      <t>(Total Primary cases + patients with new recurrence and/or distant metastases (= indicator 1))</t>
    </r>
  </si>
  <si>
    <t>0 Punkte (0)
1 Punkt (1)
2 Punkte (2)
3 Punkte (3)
4 Punkte (4)
5 Punkte (5)
6 Punkte (6)
7 Punkte (7)</t>
  </si>
  <si>
    <r>
      <rPr>
        <b/>
        <sz val="10"/>
        <color theme="1"/>
        <rFont val="Arial"/>
        <family val="2"/>
      </rPr>
      <t>Alle NO-, ONV-, ONN-, E-, WW-, R-, F- und RWW-Fälle</t>
    </r>
    <r>
      <rPr>
        <b/>
        <sz val="10"/>
        <rFont val="Arial"/>
        <family val="2"/>
      </rPr>
      <t xml:space="preserve">
</t>
    </r>
    <r>
      <rPr>
        <sz val="8"/>
        <color theme="0" tint="-0.499984740745262"/>
        <rFont val="Arial"/>
        <family val="2"/>
      </rPr>
      <t>(All NO-, ONV-, ONN-, E-, WW-, R-, F- and RWW-cases)</t>
    </r>
  </si>
  <si>
    <t>Kein Code mit  "TVE" im Tabellenblatt "OPS-Codes"</t>
  </si>
  <si>
    <r>
      <rPr>
        <b/>
        <sz val="8"/>
        <rFont val="Arial"/>
        <family val="2"/>
      </rPr>
      <t>Alle Histologie-Gruppen:</t>
    </r>
    <r>
      <rPr>
        <sz val="8"/>
        <rFont val="Arial"/>
        <family val="2"/>
      </rPr>
      <t xml:space="preserve">
</t>
    </r>
    <r>
      <rPr>
        <sz val="8"/>
        <color theme="0" tint="-0.499984740745262"/>
        <rFont val="Arial"/>
        <family val="2"/>
      </rPr>
      <t>(all histology-groups)</t>
    </r>
  </si>
  <si>
    <r>
      <rPr>
        <b/>
        <sz val="8"/>
        <rFont val="Arial"/>
        <family val="2"/>
      </rPr>
      <t>Alle Histologie-Gruppen:</t>
    </r>
    <r>
      <rPr>
        <sz val="8"/>
        <color rgb="FFC00000"/>
        <rFont val="Arial"/>
        <family val="2"/>
      </rPr>
      <t xml:space="preserve">
</t>
    </r>
    <r>
      <rPr>
        <sz val="8"/>
        <color theme="0" tint="-0.499984740745262"/>
        <rFont val="Arial"/>
        <family val="2"/>
      </rPr>
      <t>(all histology-groups)</t>
    </r>
  </si>
  <si>
    <r>
      <rPr>
        <b/>
        <sz val="8"/>
        <rFont val="Arial"/>
        <family val="2"/>
      </rPr>
      <t>Mind. 1 Histologie-Gruppe mit:</t>
    </r>
    <r>
      <rPr>
        <sz val="8"/>
        <color rgb="FFC00000"/>
        <rFont val="Arial"/>
        <family val="2"/>
      </rPr>
      <t xml:space="preserve">
</t>
    </r>
    <r>
      <rPr>
        <sz val="8"/>
        <color theme="0" tint="-0.499984740745262"/>
        <rFont val="Arial"/>
        <family val="2"/>
      </rPr>
      <t>(at least one histology group)</t>
    </r>
  </si>
  <si>
    <r>
      <t xml:space="preserve">Ohne Bezug zu einer operativen Therapie (O)
Adjuvant (A)
Intraoperativ (I)
Sonstiges (S)
</t>
    </r>
    <r>
      <rPr>
        <i/>
        <sz val="8"/>
        <rFont val="Arial"/>
        <family val="2"/>
      </rPr>
      <t>leer (empty)</t>
    </r>
  </si>
  <si>
    <r>
      <rPr>
        <b/>
        <sz val="8"/>
        <rFont val="Arial"/>
        <family val="2"/>
      </rPr>
      <t>Alle Histologie-Gruppen:</t>
    </r>
    <r>
      <rPr>
        <sz val="8"/>
        <rFont val="Arial"/>
        <family val="2"/>
      </rPr>
      <t xml:space="preserve">
</t>
    </r>
    <r>
      <rPr>
        <sz val="8"/>
        <color theme="0" tint="-0.499984740745262"/>
        <rFont val="Arial"/>
        <family val="2"/>
      </rPr>
      <t>(All histology groups:)</t>
    </r>
  </si>
  <si>
    <r>
      <t xml:space="preserve">Mind. 1 Operation-Gruppe:
</t>
    </r>
    <r>
      <rPr>
        <sz val="8"/>
        <color theme="0" tint="-0.499984740745262"/>
        <rFont val="Arial"/>
        <family val="2"/>
      </rPr>
      <t>(At least 1 surgery group:)</t>
    </r>
  </si>
  <si>
    <r>
      <t xml:space="preserve">Mind. 1 Strahlentherapie-Gruppe:
</t>
    </r>
    <r>
      <rPr>
        <sz val="8"/>
        <color theme="0" tint="-0.499984740745262"/>
        <rFont val="Arial"/>
        <family val="2"/>
      </rPr>
      <t>(At least 1 radiotherapy group:)</t>
    </r>
  </si>
  <si>
    <r>
      <t xml:space="preserve">Mind. 1 Systemtherapie-Gruppe:
</t>
    </r>
    <r>
      <rPr>
        <sz val="8"/>
        <color theme="0" tint="-0.499984740745262"/>
        <rFont val="Arial"/>
        <family val="2"/>
      </rPr>
      <t>(At least 1 systemic therapy group:)</t>
    </r>
  </si>
  <si>
    <r>
      <t xml:space="preserve">ODER
</t>
    </r>
    <r>
      <rPr>
        <sz val="8"/>
        <color theme="0" tint="-0.499984740745262"/>
        <rFont val="Arial"/>
        <family val="2"/>
      </rPr>
      <t>(OR)</t>
    </r>
  </si>
  <si>
    <r>
      <t xml:space="preserve">Alle Strahlentherapie-Gruppen:
</t>
    </r>
    <r>
      <rPr>
        <sz val="8"/>
        <color theme="0" tint="-0.499984740745262"/>
        <rFont val="Arial"/>
        <family val="2"/>
      </rPr>
      <t>(All radiotherapy groups:)</t>
    </r>
  </si>
  <si>
    <r>
      <rPr>
        <b/>
        <sz val="8"/>
        <rFont val="Arial"/>
        <family val="2"/>
      </rPr>
      <t xml:space="preserve">ONN-, ONV und RWW-Fälle:
</t>
    </r>
    <r>
      <rPr>
        <sz val="8"/>
        <color theme="0" tint="-0.499984740745262"/>
        <rFont val="Arial"/>
        <family val="2"/>
      </rPr>
      <t>(ONN-, ONV- and RWW-cases:)</t>
    </r>
  </si>
  <si>
    <r>
      <t>Mind. 1 Operation-Gruppe mit:</t>
    </r>
    <r>
      <rPr>
        <sz val="8"/>
        <rFont val="Arial"/>
        <family val="2"/>
      </rPr>
      <t xml:space="preserve">
</t>
    </r>
    <r>
      <rPr>
        <sz val="8"/>
        <color theme="0" tint="-0.499984740745262"/>
        <rFont val="Arial"/>
        <family val="2"/>
      </rPr>
      <t>(at least one surgery group with)</t>
    </r>
  </si>
  <si>
    <r>
      <rPr>
        <b/>
        <sz val="8"/>
        <color theme="1"/>
        <rFont val="Arial"/>
        <family val="2"/>
      </rPr>
      <t>Für ONN- und ONV-Fälle:</t>
    </r>
    <r>
      <rPr>
        <b/>
        <sz val="10"/>
        <color theme="1"/>
        <rFont val="Arial"/>
        <family val="2"/>
      </rPr>
      <t xml:space="preserve">
</t>
    </r>
    <r>
      <rPr>
        <sz val="8"/>
        <color theme="1" tint="0.499984740745262"/>
        <rFont val="Arial"/>
        <family val="2"/>
      </rPr>
      <t>(For ONN- and ONV-cases)</t>
    </r>
  </si>
  <si>
    <r>
      <t xml:space="preserve">Mind. 1 Strahlentherapie-Gruppe mit:
</t>
    </r>
    <r>
      <rPr>
        <sz val="8"/>
        <color theme="0" tint="-0.499984740745262"/>
        <rFont val="Arial"/>
        <family val="2"/>
      </rPr>
      <t>(At least one Radiotherapy group with)</t>
    </r>
  </si>
  <si>
    <r>
      <t xml:space="preserve">Mind. 1 Systemtherapie-Gruppe mit:
</t>
    </r>
    <r>
      <rPr>
        <sz val="8"/>
        <color theme="0" tint="-0.499984740745262"/>
        <rFont val="Arial"/>
        <family val="2"/>
      </rPr>
      <t>(At least one systemic group with)</t>
    </r>
  </si>
  <si>
    <r>
      <t xml:space="preserve">Alle ONN-, ONV-, R-Fälle mit
</t>
    </r>
    <r>
      <rPr>
        <sz val="10"/>
        <color theme="0" tint="-0.499984740745262"/>
        <rFont val="Arial"/>
        <family val="2"/>
      </rPr>
      <t>(All ONN-, ONV- and R-cases with)</t>
    </r>
  </si>
  <si>
    <t>Elektive Primärfälle mit RK und alle elektiven Primärfälle mit KK Stad. IV</t>
  </si>
  <si>
    <t>Primärfälle des Nenners mit Angebot einer genetischen Keimbahndiagnostik auf ein Lynch-Syndrom</t>
  </si>
  <si>
    <t>Primärfälle mit MSI/dMMR KRK ohne Hinweise auf sporadische Genese (bei MLH1-Ausfall: keine MLH1-Promotor-Methylierung und keine BRAF V600E- Mutation) u/o Erkrankensalter &lt; 50 Jahre</t>
  </si>
  <si>
    <t>8
NEU
Angabe optional</t>
  </si>
  <si>
    <t>RAS- und BRAF-Bestimmung bei metastasiertem KRK</t>
  </si>
  <si>
    <t xml:space="preserve">Pat. des Nenners mit IHC der MMR-Proteine und Bestimmung RAS- 
(= KRAS u. NRAS-Mutationen) sowie BRAF-Mutation </t>
  </si>
  <si>
    <t>Primärfälle mit metastasiertem KRK + Zentrumspat. mit Diagnose einer ersten Metastasierung</t>
  </si>
  <si>
    <t xml:space="preserve">Pat. des Nenners mit Befundbericht mit Angabe von:
• Tumortyp nach WHO-Klassifikation und
• Tumorinvasionstiefe (pT-Klassifikation) und
• Tumorgröße* 
• Lokalisation des Tumors
• Status der regionären Lymphknoten (pN-Klassifikation)* und
• Anzahl der untersuchten Lymphknoten inkl. Verhältnis der untersuchten zu befallenen LK* und
• Grading nach WHO-Klassifikation* und
• Nachweis von Lymph- oder Blutgefäßeinbrüchen (L- und V-Kategorie)* 
• Nachweis einer Perineuralscheideninfiltration (Pn-Kategorie)*
• Abstand von den Resektionsrändern (beim Rektumkarzinom auch circumferentiell)* und
• R-Klassifikation*
• Regressionsgrad (nur bei Rektumkarzinom nach neoadjuvanter Therapie) </t>
  </si>
  <si>
    <r>
      <t xml:space="preserve">
</t>
    </r>
    <r>
      <rPr>
        <sz val="8"/>
        <rFont val="Arial Narrow"/>
        <family val="2"/>
      </rPr>
      <t>Derzeit keine Vorgaben</t>
    </r>
  </si>
  <si>
    <r>
      <rPr>
        <b/>
        <sz val="8"/>
        <rFont val="Arial"/>
        <family val="2"/>
      </rPr>
      <t>2. Nehme die chronologisch erste (sortiert nach "OP-Datum") Operation-Gruppe nach Operation 1 ( ≥ Datum Operation 1) mit den folgenden Bedingungen (= Operation 2):</t>
    </r>
    <r>
      <rPr>
        <b/>
        <sz val="8"/>
        <color indexed="8"/>
        <rFont val="Arial"/>
        <family val="2"/>
      </rPr>
      <t xml:space="preserve">
</t>
    </r>
    <r>
      <rPr>
        <sz val="8"/>
        <color theme="2" tint="-0.499984740745262"/>
        <rFont val="Arial"/>
        <family val="2"/>
      </rPr>
      <t>(2. Take the chronologically first (sorted by "Date surgery") surgery group</t>
    </r>
    <r>
      <rPr>
        <sz val="8"/>
        <color theme="0" tint="-0.499984740745262"/>
        <rFont val="Arial"/>
        <family val="2"/>
      </rPr>
      <t xml:space="preserve"> after surgery group 1 (≥  date of surgery 1) </t>
    </r>
    <r>
      <rPr>
        <sz val="8"/>
        <color theme="2" tint="-0.499984740745262"/>
        <rFont val="Arial"/>
        <family val="2"/>
      </rPr>
      <t>with the following conditions (= surg</t>
    </r>
    <r>
      <rPr>
        <sz val="8"/>
        <color theme="0" tint="-0.499984740745262"/>
        <rFont val="Arial"/>
        <family val="2"/>
      </rPr>
      <t>ery 2))</t>
    </r>
  </si>
  <si>
    <r>
      <t>2. Nehme die chronologisc</t>
    </r>
    <r>
      <rPr>
        <b/>
        <sz val="8"/>
        <color theme="1"/>
        <rFont val="Arial"/>
        <family val="2"/>
      </rPr>
      <t>h erste</t>
    </r>
    <r>
      <rPr>
        <b/>
        <sz val="8"/>
        <color indexed="8"/>
        <rFont val="Arial"/>
        <family val="2"/>
      </rPr>
      <t xml:space="preserve"> (sortiert nach "OP-Datum") </t>
    </r>
    <r>
      <rPr>
        <b/>
        <sz val="8"/>
        <rFont val="Arial"/>
        <family val="2"/>
      </rPr>
      <t xml:space="preserve">Operation-Gruppe nach Operation 1 ( ≥ Datum Operation 1) </t>
    </r>
    <r>
      <rPr>
        <b/>
        <sz val="8"/>
        <color indexed="8"/>
        <rFont val="Arial"/>
        <family val="2"/>
      </rPr>
      <t xml:space="preserve">mit den folgenden Bedingungen (= Operation 2):
</t>
    </r>
    <r>
      <rPr>
        <sz val="8"/>
        <color theme="2" tint="-0.499984740745262"/>
        <rFont val="Arial"/>
        <family val="2"/>
      </rPr>
      <t>(2. Take the chronologically first (sorted by "Date surgery") surgery group</t>
    </r>
    <r>
      <rPr>
        <sz val="8"/>
        <color theme="0" tint="-0.499984740745262"/>
        <rFont val="Arial"/>
        <family val="2"/>
      </rPr>
      <t xml:space="preserve"> after surgery group 1 (≥  date of surgery 1) </t>
    </r>
    <r>
      <rPr>
        <sz val="8"/>
        <color theme="2" tint="-0.499984740745262"/>
        <rFont val="Arial"/>
        <family val="2"/>
      </rPr>
      <t>with the following conditions (= surg</t>
    </r>
    <r>
      <rPr>
        <sz val="8"/>
        <color theme="0" tint="-0.499984740745262"/>
        <rFont val="Arial"/>
        <family val="2"/>
      </rPr>
      <t>ery 2))</t>
    </r>
  </si>
  <si>
    <r>
      <rPr>
        <b/>
        <sz val="8"/>
        <rFont val="Arial"/>
        <family val="2"/>
      </rPr>
      <t>Alle Operations-Gruppen:</t>
    </r>
    <r>
      <rPr>
        <b/>
        <sz val="8"/>
        <color rgb="FFFF0000"/>
        <rFont val="Arial"/>
        <family val="2"/>
      </rPr>
      <t xml:space="preserve">
</t>
    </r>
    <r>
      <rPr>
        <sz val="8"/>
        <color theme="0" tint="-0.499984740745262"/>
        <rFont val="Arial"/>
        <family val="2"/>
      </rPr>
      <t>(All surgery groups)</t>
    </r>
  </si>
  <si>
    <r>
      <t xml:space="preserve">Betrachte die im Nenner berücksichtigte Fernmetastasen-Gruppe. In dieser Fernmetastasen-Gruppe müssen folgende Bedingungen erfüllt sein:
</t>
    </r>
    <r>
      <rPr>
        <sz val="8"/>
        <color theme="0" tint="-0.499984740745262"/>
        <rFont val="Arial"/>
        <family val="2"/>
      </rPr>
      <t>(Consider the distant metastasis group included in the denominator. The following conditions must be met within this distant metastasis group:)</t>
    </r>
  </si>
  <si>
    <r>
      <t xml:space="preserve">Mind. 1 Fernmetastasen-Gruppe mit "Diagnosedatum Fernmetastase" im gefilterten Zeitraum:
</t>
    </r>
    <r>
      <rPr>
        <sz val="8"/>
        <color theme="1" tint="0.499984740745262"/>
        <rFont val="Arial"/>
        <family val="2"/>
      </rPr>
      <t>(At least 1 distant metastasis group with "Date of diagnosis distant metastasis" in the filtered time period:)</t>
    </r>
  </si>
  <si>
    <r>
      <rPr>
        <sz val="8"/>
        <rFont val="Aptos Narrow"/>
        <family val="2"/>
      </rPr>
      <t>≠</t>
    </r>
    <r>
      <rPr>
        <sz val="8"/>
        <rFont val="Arial"/>
        <family val="2"/>
      </rPr>
      <t xml:space="preserve"> Chemotherapie (CH)</t>
    </r>
  </si>
  <si>
    <r>
      <t xml:space="preserve">Mind. 1 Fernmetastasen-Gruppe mit "Enddatum Chemotherapie Fernmetastase" im gefilterten Zeitraum:
</t>
    </r>
    <r>
      <rPr>
        <sz val="8"/>
        <color theme="1" tint="0.499984740745262"/>
        <rFont val="Arial"/>
        <family val="2"/>
      </rPr>
      <t>(At least 1 distant metastasis group with "End date chemotherapy distant metastasis" in the filtered time period:)</t>
    </r>
  </si>
  <si>
    <t>Es ist der allgemeine Leistungszustand (ECOG Performance Status) zum Zeitpunkt der Diagnose zu melden. 
Angaben zum Karnofsky-Index müssen in die Codierungen 0-4 umgerechnet werden.</t>
  </si>
  <si>
    <t>FAQs in Bearbeitung</t>
  </si>
  <si>
    <t xml:space="preserve">    </t>
  </si>
  <si>
    <r>
      <rPr>
        <sz val="8"/>
        <rFont val="Arial"/>
        <family val="2"/>
      </rPr>
      <t xml:space="preserve">Sofern ein Patient postoperativ in ein anderes Akutkrankenhaus verlegt wurde, ist in diesem Datenfeld ein "J" zu übersenden. 
Es ist explizit die Verlegung in ein anderes Krankenhaus gemeint. Direkte Verlegungen in die Reha oder Tagesklinik werden nicht berücksichtigt. 
</t>
    </r>
    <r>
      <rPr>
        <sz val="8"/>
        <color rgb="FF00B050"/>
        <rFont val="Arial"/>
        <family val="2"/>
      </rPr>
      <t xml:space="preserve">
</t>
    </r>
    <r>
      <rPr>
        <i/>
        <sz val="8"/>
        <color theme="1"/>
        <rFont val="Arial"/>
        <family val="2"/>
      </rPr>
      <t>(vgl. Kennzahl 28)</t>
    </r>
  </si>
  <si>
    <r>
      <rPr>
        <sz val="8"/>
        <rFont val="Arial"/>
        <family val="2"/>
      </rPr>
      <t xml:space="preserve">Kleinster gemessener Abstand in mm zwischen dem Tumorgewebe und dem aboralen Resektionsrand.
Dieses Feld ist sowohl für Rektum- als auch für Kolonfälle relevant.
</t>
    </r>
    <r>
      <rPr>
        <sz val="8"/>
        <color rgb="FF00B050"/>
        <rFont val="Arial"/>
        <family val="2"/>
      </rPr>
      <t xml:space="preserve">
</t>
    </r>
    <r>
      <rPr>
        <i/>
        <sz val="8"/>
        <color theme="1"/>
        <rFont val="Arial"/>
        <family val="2"/>
      </rPr>
      <t>(vgl. Kennzahl 25)</t>
    </r>
  </si>
  <si>
    <r>
      <t xml:space="preserve">Kleinster gemessener Abstand in mm zwischen dem Tumorgewebe und dem oralen Resektionsrand.
Dieses Feld ist sowohl für Rektum- als auch für Kolonfälle relevant.
</t>
    </r>
    <r>
      <rPr>
        <i/>
        <sz val="8"/>
        <rFont val="Arial"/>
        <family val="2"/>
      </rPr>
      <t xml:space="preserve">(vgl. Kennzahl 25) </t>
    </r>
  </si>
  <si>
    <r>
      <rPr>
        <sz val="8"/>
        <rFont val="Arial"/>
        <family val="2"/>
      </rPr>
      <t xml:space="preserve">Kleinster gemessener Abstand in mm zwischen dem Tumor (oder Tumoranteilen, z. B. Lymphknoten, Infiltration) und der äußeren Schnittfläche des Resektats, die dem Beckenwand- oder Mesorektum-Rand am nächsten ist.
Dieses Feld ist nur für Rektumfälle relevant.
</t>
    </r>
    <r>
      <rPr>
        <sz val="8"/>
        <color rgb="FF00B050"/>
        <rFont val="Arial"/>
        <family val="2"/>
      </rPr>
      <t xml:space="preserve">
</t>
    </r>
    <r>
      <rPr>
        <i/>
        <sz val="8"/>
        <color theme="1"/>
        <rFont val="Arial"/>
        <family val="2"/>
      </rPr>
      <t>(vgl. Kennzahl 25)</t>
    </r>
  </si>
  <si>
    <r>
      <t xml:space="preserve">Grad 1 (gut): Mesokolische Schicht erhalten
Grad 2 (moderat): Oberflächeneinrisse
Grad 3 (schlecht): Einrisse reichen bis auf die Muscularis propria oder Tumor
Diese Bewertungen sind vom Pathologen vorzunehmen.
</t>
    </r>
    <r>
      <rPr>
        <sz val="8"/>
        <color rgb="FF00B050"/>
        <rFont val="Arial"/>
        <family val="2"/>
      </rPr>
      <t xml:space="preserve">
</t>
    </r>
    <r>
      <rPr>
        <i/>
        <sz val="8"/>
        <color theme="1"/>
        <rFont val="Arial"/>
        <family val="2"/>
      </rPr>
      <t>(vgl. Kennzahl 24)</t>
    </r>
  </si>
  <si>
    <r>
      <t xml:space="preserve">Angabe des Regressionsgrads nach neoadjuvanter Therapie nach Dworak-TRG
TRG 0: keine Regression
TRG 1: minimale Regression
TRG 2: mäßige Regression
TRG 3: gute Regression
TRG 4: komplette Regression
</t>
    </r>
    <r>
      <rPr>
        <i/>
        <sz val="8"/>
        <rFont val="Arial"/>
        <family val="2"/>
      </rPr>
      <t>(vgl. Kennzahl 25)</t>
    </r>
  </si>
  <si>
    <r>
      <rPr>
        <sz val="8"/>
        <rFont val="Arial"/>
        <family val="2"/>
      </rPr>
      <t>Angabe, ob eine molekulare MSI-Analyse durchgeführt wurde. Bei metastasierter Erkrankung kann die Bestimmung sowohl in einer Biopsie des Primärtumors als auch der Metastasen erfolgen.</t>
    </r>
  </si>
  <si>
    <t>Angabe, ob eine Mikrosatelliteninstabilität nachgewiesen wurde.</t>
  </si>
  <si>
    <r>
      <t xml:space="preserve">Angabe, wie viele Lymphknoten untersucht wurden.
</t>
    </r>
    <r>
      <rPr>
        <i/>
        <sz val="8"/>
        <color theme="1"/>
        <rFont val="Arial"/>
        <family val="2"/>
      </rPr>
      <t>(vgl. Kennzahl 26)</t>
    </r>
  </si>
  <si>
    <r>
      <t xml:space="preserve">Angabe, wie viele der untersuchten Lymphknoten befallen sind (Befallene Lymphknoten </t>
    </r>
    <r>
      <rPr>
        <sz val="8"/>
        <rFont val="Calibri"/>
        <family val="2"/>
      </rPr>
      <t>≤</t>
    </r>
    <r>
      <rPr>
        <sz val="8"/>
        <rFont val="Arial"/>
        <family val="2"/>
      </rPr>
      <t xml:space="preserve"> untersuchte Lymphknoten).
</t>
    </r>
    <r>
      <rPr>
        <i/>
        <sz val="8"/>
        <color theme="1"/>
        <rFont val="Arial"/>
        <family val="2"/>
      </rPr>
      <t>(vgl.  Kennzahl 26)</t>
    </r>
  </si>
  <si>
    <r>
      <t xml:space="preserve">Dauer des stationären Aufenthalts nach der ersten Tumorresektion in Tagen .
</t>
    </r>
    <r>
      <rPr>
        <i/>
        <sz val="8"/>
        <rFont val="Arial"/>
        <family val="2"/>
      </rPr>
      <t>(vgl. Kennzahl 28)</t>
    </r>
  </si>
  <si>
    <t xml:space="preserve">Unter Erstlinientherapie wird die erste Systemtherapie nach Diagnosestellung verstanden. Im Rahmen von Kombinationstherapien können sich in einer Linie Therapiebeginn und/oder -abschluss für die kombinierten Substanzen zeitlich unterscheiden. Das Hinzufügen bzw.  Aus-/Absetzen einer Substanz wird im Rahmen von Kombinationstherapie nicht als eine Änderung der Therapielinie angesehen. Auch eine Dosisreduktion, z.B. bei Nebenwirkungen, ist nicht als eine Änderung der Therapielinie zu werten.
Im Gegensatz dazu ist eine Änderung des Therapieregimes bei Nichtansprechen, Rezidiv oder progredienter Metastasierung als Zweit- , Dritt- bzw. Viertlinientherapie (etc.) einzustufen. </t>
  </si>
  <si>
    <t>Für die Chemotherapie ist zu melden, ob die Therapie mit mehreren Chemotherapeutika (Kombinationschemo) oder mit einer Einzelsubstanz durchgeführt wurde.</t>
  </si>
  <si>
    <r>
      <t xml:space="preserve">Angabe, wann die Therapie der Fernmetastase(n) begonnen wurde.
</t>
    </r>
    <r>
      <rPr>
        <i/>
        <sz val="8"/>
        <color theme="1"/>
        <rFont val="Arial"/>
        <family val="2"/>
      </rPr>
      <t xml:space="preserve">
(vgl. Kennzahl 22a, 22b, 22c)</t>
    </r>
  </si>
  <si>
    <r>
      <t>Angabe, wann die Therapie der Fernmetastase(n) beendet wurde</t>
    </r>
    <r>
      <rPr>
        <i/>
        <sz val="8"/>
        <color theme="1"/>
        <rFont val="Arial"/>
        <family val="2"/>
      </rPr>
      <t>.
(vgl. Kennzahl 22a, 22b, 22c)</t>
    </r>
  </si>
  <si>
    <t>EDIUM (EDI)
EDIUM-Rektum (EDI-R)
Sonstiges (S)</t>
  </si>
  <si>
    <r>
      <t xml:space="preserve">Für die Zertifizierung relevante OPS-Codes
</t>
    </r>
    <r>
      <rPr>
        <sz val="9"/>
        <color theme="6" tint="-0.249977111117893"/>
        <rFont val="Arial"/>
        <family val="2"/>
      </rPr>
      <t>(OPS codes relevant for certification)</t>
    </r>
  </si>
  <si>
    <r>
      <t xml:space="preserve">Für die Zertifizierung relevante Angaben für das Zielgebiet der Bestrahlung)
</t>
    </r>
    <r>
      <rPr>
        <sz val="9"/>
        <color theme="6" tint="-0.249977111117893"/>
        <rFont val="Arial"/>
        <family val="2"/>
      </rPr>
      <t>(radiation target areas relevant for certification)</t>
    </r>
  </si>
  <si>
    <r>
      <t xml:space="preserve">Algorithmus zur Datensatzvalidierung beim Import der Zertifizierung XML
</t>
    </r>
    <r>
      <rPr>
        <sz val="9"/>
        <color theme="6" tint="-0.249977111117893"/>
        <rFont val="Arial"/>
        <family val="2"/>
      </rPr>
      <t>(Algorithm for data set validation when importing the certification XML)</t>
    </r>
  </si>
  <si>
    <r>
      <t xml:space="preserve">Definition der Fallkategorien und Algorithmen für die Zuordnung
</t>
    </r>
    <r>
      <rPr>
        <sz val="9"/>
        <color theme="6" tint="-0.249977111117893"/>
        <rFont val="Arial"/>
        <family val="2"/>
      </rPr>
      <t>(Definition of case categories and algorithms for assignment)</t>
    </r>
  </si>
  <si>
    <r>
      <t xml:space="preserve">Datenfelder zur Berechnung UICC-Stadien
</t>
    </r>
    <r>
      <rPr>
        <sz val="9"/>
        <color theme="1" tint="0.499984740745262"/>
        <rFont val="Arial"/>
        <family val="2"/>
      </rPr>
      <t>(data fields for the calculation uicc stages)</t>
    </r>
  </si>
  <si>
    <r>
      <t xml:space="preserve">To-Do-Liste mit Vollständigkeits- und Plausibilitätsabfragen
</t>
    </r>
    <r>
      <rPr>
        <sz val="9"/>
        <color theme="6" tint="-0.249977111117893"/>
        <rFont val="Arial"/>
        <family val="2"/>
      </rPr>
      <t>(To-do list with completeness and plausibility checks)</t>
    </r>
  </si>
  <si>
    <r>
      <t xml:space="preserve">Aufbau und Struktur-Algorithmen der Tabelle Gesamtbetrachtung für das Modul Zertifizierung
</t>
    </r>
    <r>
      <rPr>
        <sz val="9"/>
        <color theme="6" tint="-0.249977111117893"/>
        <rFont val="Arial"/>
        <family val="2"/>
      </rPr>
      <t>(Structure and structural algorithms of the table overall view for the module certification)</t>
    </r>
  </si>
  <si>
    <r>
      <t xml:space="preserve">Aufbau und Struktur-Algorithmen der Tabelle Tumormanifestation
</t>
    </r>
    <r>
      <rPr>
        <sz val="9"/>
        <color theme="6" tint="-0.249977111117893"/>
        <rFont val="Arial"/>
        <family val="2"/>
      </rPr>
      <t>(Structure and structural algorithms of the table tumour manifestation)</t>
    </r>
  </si>
  <si>
    <r>
      <t xml:space="preserve">Darstellung + Berechnung der Basisdaten Kolon (= Fallübersicht)
</t>
    </r>
    <r>
      <rPr>
        <sz val="9"/>
        <color theme="6" tint="-0.249977111117893"/>
        <rFont val="Arial"/>
        <family val="2"/>
      </rPr>
      <t>(Interface and calculation of the basic data colon (= case overview))</t>
    </r>
  </si>
  <si>
    <r>
      <t xml:space="preserve">Darstellung + Berechnung der Basisdaten Rektum (= Fallübersicht)
</t>
    </r>
    <r>
      <rPr>
        <sz val="9"/>
        <color theme="6" tint="-0.249977111117893"/>
        <rFont val="Arial"/>
        <family val="2"/>
      </rPr>
      <t>(Interface and calculation of the basic data rectum (= case overview))</t>
    </r>
  </si>
  <si>
    <r>
      <t xml:space="preserve">Kennzahlenbogen
</t>
    </r>
    <r>
      <rPr>
        <sz val="9"/>
        <color theme="6" tint="-0.249977111117893"/>
        <rFont val="Arial"/>
        <family val="2"/>
      </rPr>
      <t>(Indicator sheet)</t>
    </r>
  </si>
  <si>
    <r>
      <t xml:space="preserve">Alle Datenfelder der Zertifizierungs-XML-Struktur mit möglichen Ausprägungen, Erläuterungen, Übersetzungen und Abgleichung zum OBDS (falls vorhanden)
</t>
    </r>
    <r>
      <rPr>
        <sz val="9"/>
        <color theme="6" tint="-0.249977111117893"/>
        <rFont val="Arial"/>
        <family val="2"/>
      </rPr>
      <t>(All data fields of the certification XML structure with possible specifications, explanatations, translations and matches to the OBDS (if available))</t>
    </r>
  </si>
  <si>
    <r>
      <t xml:space="preserve">Für die Zertifizierung relevante Histologie-Codes
</t>
    </r>
    <r>
      <rPr>
        <sz val="9"/>
        <color theme="0" tint="-0.499984740745262"/>
        <rFont val="Arial"/>
        <family val="2"/>
      </rPr>
      <t>(histology codes relevant for certification)</t>
    </r>
  </si>
  <si>
    <r>
      <t xml:space="preserve">Datenfeldspezifikation - Zert
</t>
    </r>
    <r>
      <rPr>
        <sz val="9"/>
        <color theme="0" tint="-0.499984740745262"/>
        <rFont val="Arial"/>
        <family val="2"/>
      </rPr>
      <t>(Data field specification - Cert)</t>
    </r>
  </si>
  <si>
    <r>
      <t xml:space="preserve">Tabelle Tumormanifestation
</t>
    </r>
    <r>
      <rPr>
        <sz val="9"/>
        <color theme="0" tint="-0.499984740745262"/>
        <rFont val="Arial"/>
        <family val="2"/>
      </rPr>
      <t>(Table tumour manifestation)</t>
    </r>
  </si>
  <si>
    <r>
      <t xml:space="preserve">To-Do-Liste
</t>
    </r>
    <r>
      <rPr>
        <sz val="9"/>
        <color theme="0" tint="-0.499984740745262"/>
        <rFont val="Arial"/>
        <family val="2"/>
      </rPr>
      <t>(To-do list)</t>
    </r>
  </si>
  <si>
    <r>
      <t xml:space="preserve">Basisdaten Kolon OncoBox
</t>
    </r>
    <r>
      <rPr>
        <sz val="9"/>
        <color theme="0" tint="-0.499984740745262"/>
        <rFont val="Arial"/>
        <family val="2"/>
      </rPr>
      <t>(Basic data colon)</t>
    </r>
  </si>
  <si>
    <r>
      <t xml:space="preserve">Kennzahlenbogen
</t>
    </r>
    <r>
      <rPr>
        <sz val="9"/>
        <color theme="0" tint="-0.499984740745262"/>
        <rFont val="Arial"/>
        <family val="2"/>
      </rPr>
      <t>(Indicator sheet)</t>
    </r>
  </si>
  <si>
    <r>
      <t xml:space="preserve">Basisdaten Rektum OncoBox
</t>
    </r>
    <r>
      <rPr>
        <sz val="9"/>
        <color theme="0" tint="-0.499984740745262"/>
        <rFont val="Arial"/>
        <family val="2"/>
      </rPr>
      <t>(Basic data rectum)</t>
    </r>
  </si>
  <si>
    <r>
      <t xml:space="preserve">Gesamtbetrachtung Zert
</t>
    </r>
    <r>
      <rPr>
        <sz val="9"/>
        <color theme="0" tint="-0.499984740745262"/>
        <rFont val="Arial"/>
        <family val="2"/>
      </rPr>
      <t>(general overview certification)</t>
    </r>
  </si>
  <si>
    <r>
      <t xml:space="preserve">Histologie-Codes
</t>
    </r>
    <r>
      <rPr>
        <sz val="9"/>
        <color theme="0" tint="-0.499984740745262"/>
        <rFont val="Arial"/>
        <family val="2"/>
      </rPr>
      <t>(Histology codes)</t>
    </r>
  </si>
  <si>
    <r>
      <t xml:space="preserve">OPS-Codes
</t>
    </r>
    <r>
      <rPr>
        <sz val="9"/>
        <color theme="0" tint="-0.499984740745262"/>
        <rFont val="Arial"/>
        <family val="2"/>
      </rPr>
      <t>(OPS codes)</t>
    </r>
  </si>
  <si>
    <r>
      <t xml:space="preserve">Strahlentherapie Zielgebiet
</t>
    </r>
    <r>
      <rPr>
        <sz val="9"/>
        <color theme="0" tint="-0.499984740745262"/>
        <rFont val="Arial"/>
        <family val="2"/>
      </rPr>
      <t>(Radiotherapy target area)</t>
    </r>
  </si>
  <si>
    <r>
      <t xml:space="preserve">Validierung Datensätze Zert
</t>
    </r>
    <r>
      <rPr>
        <sz val="9"/>
        <color theme="0" tint="-0.499984740745262"/>
        <rFont val="Arial"/>
        <family val="2"/>
      </rPr>
      <t>(Data set validation)</t>
    </r>
  </si>
  <si>
    <r>
      <t xml:space="preserve">Fallkategorien
</t>
    </r>
    <r>
      <rPr>
        <sz val="9"/>
        <color theme="0" tint="-0.499984740745262"/>
        <rFont val="Arial"/>
        <family val="2"/>
      </rPr>
      <t>(Case categories)</t>
    </r>
  </si>
  <si>
    <r>
      <t xml:space="preserve">Berechnung UICC-Stadium
</t>
    </r>
    <r>
      <rPr>
        <sz val="9"/>
        <color theme="0" tint="-0.499984740745262"/>
        <rFont val="Arial"/>
        <family val="2"/>
      </rPr>
      <t>(calculation uicc stages)</t>
    </r>
  </si>
  <si>
    <r>
      <rPr>
        <b/>
        <sz val="10"/>
        <color theme="0"/>
        <rFont val="Arial"/>
        <family val="2"/>
      </rPr>
      <t>Tabellenblatt</t>
    </r>
    <r>
      <rPr>
        <b/>
        <sz val="10"/>
        <color theme="1"/>
        <rFont val="Arial"/>
        <family val="2"/>
      </rPr>
      <t xml:space="preserve">
</t>
    </r>
    <r>
      <rPr>
        <sz val="8"/>
        <color theme="6" tint="0.39997558519241921"/>
        <rFont val="Arial"/>
        <family val="2"/>
      </rPr>
      <t>(Table sheet)</t>
    </r>
  </si>
  <si>
    <r>
      <rPr>
        <b/>
        <sz val="10"/>
        <color theme="0"/>
        <rFont val="Arial"/>
        <family val="2"/>
      </rPr>
      <t>Beschreibung</t>
    </r>
    <r>
      <rPr>
        <b/>
        <sz val="10"/>
        <color theme="1"/>
        <rFont val="Arial"/>
        <family val="2"/>
      </rPr>
      <t xml:space="preserve">
</t>
    </r>
    <r>
      <rPr>
        <sz val="8"/>
        <color theme="6" tint="0.39997558519241921"/>
        <rFont val="Arial"/>
        <family val="2"/>
      </rPr>
      <t>(Description)</t>
    </r>
  </si>
  <si>
    <r>
      <t xml:space="preserve">WENN "ICD-Code Version" = "ICD-11" DANN: 
</t>
    </r>
    <r>
      <rPr>
        <sz val="8"/>
        <color theme="0" tint="-0.499984740745262"/>
        <rFont val="Arial"/>
        <family val="2"/>
      </rPr>
      <t>(IF "ICD-Code version" = "ICD-11" THEN:)</t>
    </r>
  </si>
  <si>
    <r>
      <t xml:space="preserve">WENN "ICD-Code Version" = "ICD-10" DANN:
</t>
    </r>
    <r>
      <rPr>
        <sz val="8"/>
        <color theme="0" tint="-0.499984740745262"/>
        <rFont val="Arial"/>
        <family val="2"/>
      </rPr>
      <t>(IF "ICD-Code version" = "ICD-10" THEN:)</t>
    </r>
  </si>
  <si>
    <t>The information regarding involvement of regional lymph nodes in praeN0 and post N0 is implausible</t>
  </si>
  <si>
    <r>
      <t xml:space="preserve">Feldname
</t>
    </r>
    <r>
      <rPr>
        <sz val="8"/>
        <color theme="0" tint="-0.499984740745262"/>
        <rFont val="Arial"/>
        <family val="2"/>
      </rPr>
      <t>(Field name)</t>
    </r>
  </si>
  <si>
    <r>
      <t xml:space="preserve">Datenfeldtyp
</t>
    </r>
    <r>
      <rPr>
        <sz val="8"/>
        <color theme="0" tint="-0.499984740745262"/>
        <rFont val="Arial"/>
        <family val="2"/>
      </rPr>
      <t>(Data field type)</t>
    </r>
  </si>
  <si>
    <r>
      <t xml:space="preserve">Mögliche Ausprägung(en)
</t>
    </r>
    <r>
      <rPr>
        <sz val="8"/>
        <color theme="0" tint="-0.499984740745262"/>
        <rFont val="Arial"/>
        <family val="2"/>
      </rPr>
      <t>(Possible value(s))</t>
    </r>
  </si>
  <si>
    <r>
      <t xml:space="preserve">Notwendige Ausprägung(en)
</t>
    </r>
    <r>
      <rPr>
        <sz val="8"/>
        <color theme="0" tint="-0.499984740745262"/>
        <rFont val="Arial"/>
        <family val="2"/>
      </rPr>
      <t>(Required value(s))</t>
    </r>
  </si>
  <si>
    <r>
      <rPr>
        <b/>
        <sz val="8"/>
        <color theme="1"/>
        <rFont val="Arial"/>
        <family val="2"/>
      </rPr>
      <t>ODER</t>
    </r>
    <r>
      <rPr>
        <b/>
        <sz val="8"/>
        <color theme="0" tint="-0.499984740745262"/>
        <rFont val="Arial"/>
        <family val="2"/>
      </rPr>
      <t xml:space="preserve"> </t>
    </r>
    <r>
      <rPr>
        <sz val="8"/>
        <color theme="0" tint="-0.499984740745262"/>
        <rFont val="Arial"/>
        <family val="2"/>
      </rPr>
      <t>(OR)</t>
    </r>
  </si>
  <si>
    <r>
      <rPr>
        <b/>
        <sz val="8"/>
        <color theme="1"/>
        <rFont val="Arial"/>
        <family val="2"/>
      </rPr>
      <t xml:space="preserve">ODER </t>
    </r>
    <r>
      <rPr>
        <sz val="8"/>
        <color theme="0" tint="-0.499984740745262"/>
        <rFont val="Arial"/>
        <family val="2"/>
      </rPr>
      <t>(OR)</t>
    </r>
  </si>
  <si>
    <r>
      <t xml:space="preserve">+ alle Fälle aus D38
</t>
    </r>
    <r>
      <rPr>
        <sz val="10"/>
        <color theme="0" tint="-0.499984740745262"/>
        <rFont val="Arial"/>
        <family val="2"/>
      </rPr>
      <t>(+ all cases from D38)</t>
    </r>
  </si>
  <si>
    <r>
      <t xml:space="preserve">Kein Code mit "Operativ",  "TVE" oder "Endoskopisch" in Spalte B im Tabellenblatt "OPS-Codes"
</t>
    </r>
    <r>
      <rPr>
        <sz val="8"/>
        <color theme="0" tint="-0.499984740745262"/>
        <rFont val="Arial"/>
        <family val="2"/>
      </rPr>
      <t>(No code with "Surgical", "TFE" or "Endoscopic" in column B of spreadsheet "OPS-Codes")</t>
    </r>
  </si>
  <si>
    <r>
      <t xml:space="preserve">Kein Code mit "Operativ" oder "TVE"
</t>
    </r>
    <r>
      <rPr>
        <sz val="8"/>
        <color theme="0" tint="-0.499984740745262"/>
        <rFont val="Arial"/>
        <family val="2"/>
      </rPr>
      <t>(No code with "Surgical" or "TFE")</t>
    </r>
  </si>
  <si>
    <r>
      <t xml:space="preserve">Mind. 1 Code mit "Endoskopisch" im Tabellenblatt "OPS-Codes"
</t>
    </r>
    <r>
      <rPr>
        <sz val="8"/>
        <color theme="0" tint="-0.499984740745262"/>
        <rFont val="Arial"/>
        <family val="2"/>
      </rPr>
      <t>(At least 1 code ‘endoscopic’ in column B of spreadsheet "OPS-Codes")</t>
    </r>
  </si>
  <si>
    <r>
      <t xml:space="preserve">Mind. 1 Code mit "Operativ" oder "TVE" in Spalte B im Tabellenblatt "OPS-Codes"
</t>
    </r>
    <r>
      <rPr>
        <sz val="8"/>
        <color theme="0" tint="-0.499984740745262"/>
        <rFont val="Arial"/>
        <family val="2"/>
      </rPr>
      <t>(At least 1 code with "Surgical" or "TFE" in column B of spreadsheet "OPS-Codes")</t>
    </r>
  </si>
  <si>
    <r>
      <t xml:space="preserve">Mind. 1 Code mit "TVE" im Tabellenblatt "OPS-Codes"
</t>
    </r>
    <r>
      <rPr>
        <sz val="8"/>
        <color theme="0" tint="-0.499984740745262"/>
        <rFont val="Arial"/>
        <family val="2"/>
      </rPr>
      <t>(At least 1 code with "TFE" in column B of spreadsheet "OPS-Codes")</t>
    </r>
  </si>
  <si>
    <r>
      <t xml:space="preserve">Mind. 1 Code mit "Operativ" im Tabellenblatt "OPS-Codes"
</t>
    </r>
    <r>
      <rPr>
        <sz val="8"/>
        <color theme="0" tint="-0.499984740745262"/>
        <rFont val="Arial"/>
        <family val="2"/>
      </rPr>
      <t>(At least 1 code with "Surgical" in column B of spreadsheet "OPS-Codes")</t>
    </r>
  </si>
  <si>
    <r>
      <rPr>
        <sz val="8"/>
        <color theme="1"/>
        <rFont val="Arial"/>
        <family val="2"/>
      </rPr>
      <t>Mind. 1 Code mit "Endoskopisch" im Tabellenblatt "OPS-Codes"</t>
    </r>
    <r>
      <rPr>
        <sz val="8"/>
        <color theme="0" tint="-0.499984740745262"/>
        <rFont val="Arial"/>
        <family val="2"/>
      </rPr>
      <t xml:space="preserve">
(At least 1 code ‘endoscopic’ in column B of spreadsheet "OPS-Codes")</t>
    </r>
  </si>
  <si>
    <r>
      <t xml:space="preserve">Mind. 1 Code mit "Operativ" im Tabellenblatt "OPS-Codes"
</t>
    </r>
    <r>
      <rPr>
        <sz val="8"/>
        <color theme="0" tint="-0.499984740745262"/>
        <rFont val="Arial"/>
        <family val="2"/>
      </rPr>
      <t>(At least 1 code "Surgical"  in column B of spreadsheet "OPS-Codes")</t>
    </r>
  </si>
  <si>
    <r>
      <t xml:space="preserve">Mind. 1 Code mit "Operativ" im Tabellenblatt "OPS-Codes"
</t>
    </r>
    <r>
      <rPr>
        <sz val="8"/>
        <color theme="0" tint="-0.499984740745262"/>
        <rFont val="Arial"/>
        <family val="2"/>
      </rPr>
      <t>(At least 1 code "Surgical" in column B of spreadsheet "OPS-Codes")</t>
    </r>
  </si>
  <si>
    <r>
      <t xml:space="preserve">Mind. 1 Code mit "Operativ" im Tabellenblatt "OPS-Codes
</t>
    </r>
    <r>
      <rPr>
        <sz val="8"/>
        <color theme="0" tint="-0.499984740745262"/>
        <rFont val="Arial"/>
        <family val="2"/>
      </rPr>
      <t>(At least 1 code "Surgical" in column B of spreadsheet "OPS-Codes")</t>
    </r>
  </si>
  <si>
    <r>
      <t xml:space="preserve">Alle NO-, ONV-, ONN-, E-, WW-, R-, F-Fälle und RWW-Fälle
</t>
    </r>
    <r>
      <rPr>
        <sz val="8"/>
        <color theme="0" tint="-0.499984740745262"/>
        <rFont val="Arial"/>
        <family val="2"/>
      </rPr>
      <t>(All NO-, ONV-, ONN-, E-, R-, F- and RWW-cases)</t>
    </r>
  </si>
  <si>
    <r>
      <t xml:space="preserve">Summe der Basisdaten Kolon Zelle K30 + Basisdaten Rektum Zelle K30 + Rektum Zelle K38 
</t>
    </r>
    <r>
      <rPr>
        <sz val="10"/>
        <color theme="0" tint="-0.499984740745262"/>
        <rFont val="Arial"/>
        <family val="2"/>
      </rPr>
      <t>(s. Tabellenblatt "Basisdaten Kolon" und "Basisdaten Rektum")</t>
    </r>
  </si>
  <si>
    <r>
      <rPr>
        <b/>
        <sz val="8"/>
        <color theme="1"/>
        <rFont val="Arial"/>
        <family val="2"/>
      </rPr>
      <t xml:space="preserve">3. Datum von Operation 2 </t>
    </r>
    <r>
      <rPr>
        <b/>
        <sz val="8"/>
        <color theme="1"/>
        <rFont val="Aptos Narrow"/>
        <family val="2"/>
      </rPr>
      <t>≤</t>
    </r>
    <r>
      <rPr>
        <b/>
        <sz val="8"/>
        <color theme="1"/>
        <rFont val="Arial"/>
        <family val="2"/>
      </rPr>
      <t xml:space="preserve"> OP-Datum von Operation 1 + 30 Tage
</t>
    </r>
    <r>
      <rPr>
        <sz val="8"/>
        <color theme="0" tint="-0.499984740745262"/>
        <rFont val="Arial"/>
        <family val="2"/>
      </rPr>
      <t>(3. Date surgery of surgery 2 ≤ Date surgery of surgery 1 + 30 days)</t>
    </r>
  </si>
  <si>
    <r>
      <rPr>
        <b/>
        <sz val="8"/>
        <color theme="1"/>
        <rFont val="Arial"/>
        <family val="2"/>
      </rPr>
      <t xml:space="preserve">3. Sterbedatum </t>
    </r>
    <r>
      <rPr>
        <b/>
        <sz val="8"/>
        <color theme="1"/>
        <rFont val="Aptos Narrow"/>
        <family val="2"/>
      </rPr>
      <t>≤</t>
    </r>
    <r>
      <rPr>
        <b/>
        <sz val="8"/>
        <color theme="1"/>
        <rFont val="Arial"/>
        <family val="2"/>
      </rPr>
      <t xml:space="preserve"> OP-Datum von Operation + 30 Tage
</t>
    </r>
    <r>
      <rPr>
        <sz val="8"/>
        <color theme="0" tint="-0.499984740745262"/>
        <rFont val="Arial"/>
        <family val="2"/>
      </rPr>
      <t>(3. Date of death ≤ Date of surgery + 30 days)</t>
    </r>
  </si>
  <si>
    <r>
      <t xml:space="preserve">In der OncoBox werden für die Zertifizierung nur Zentrumsfälle ausgewertet. 
Definition Zentrumsfall:
</t>
    </r>
    <r>
      <rPr>
        <sz val="8"/>
        <rFont val="Calibri"/>
        <family val="2"/>
      </rPr>
      <t>•</t>
    </r>
    <r>
      <rPr>
        <sz val="8"/>
        <rFont val="Arial"/>
        <family val="2"/>
      </rPr>
      <t xml:space="preserve"> Alle Patienten mit Erstdiagnose, lokalisiert und/oder metastasiert, sowie alle Pat. mit Rezidiv oder sekundärer Metastasierung, die im Zentrum bzw. der TK vorgestellt werden und dort wesentliche Teile der Therapie (Operation, Strahlentherapie, Systemische Therapie, ...) erhalten.
• Patienten und nicht Aufenthalte und nicht Operationen
• Ein Zentrumsfall kann nur für 1 Zentrum gezählt werden; Patient kann mehrere Zentrumsfälle haben und zu unterschiedlichen Zeitpunkten für unterschiedliche Zentren ein Zentrumsfall sein (Beispiele s. Dokument "Zählung der Fälle im Zertifizierungssystem"; herunterladbar unter https://www.onkozert.de/informationen/hinweise/)).
• Patienten, die nur zur Einholung einer zweiten Meinung bzw. nur konsiliarisch vorgestellt werden, bleiben unberücksichtigt.
• Interdisziplinärer Therapieplan muss vorliegen
• Vollständige Erfassung im Tumordokumentationssystem
Besondere Anforderung für Primärfälle (siehe Erhebungsbogen Kap. 1.2.0.a):
• Maligne Diagnose (Adenokarzinom) muss vorliegen
• Anforderungen Tumorkonferenz, Tumordokumentation und Nachsorge sind im vollem Umfang gültig
</t>
    </r>
    <r>
      <rPr>
        <sz val="8"/>
        <color rgb="FFFF0000"/>
        <rFont val="Arial"/>
        <family val="2"/>
      </rPr>
      <t>Regrowth-Fälle nach Watch&amp;Wait (RWW) sind als Zentrumsfall/kein Primärfall (2) zu übermitteln.</t>
    </r>
    <r>
      <rPr>
        <sz val="8"/>
        <rFont val="Arial"/>
        <family val="2"/>
      </rPr>
      <t xml:space="preserve">
</t>
    </r>
    <r>
      <rPr>
        <sz val="8"/>
        <color rgb="FFFF0000"/>
        <rFont val="Arial"/>
        <family val="2"/>
      </rPr>
      <t>Für die Zählung von Zentrumsfällen ist das Dokument "Zählweise Fälle im Zertifizierungssystem" (herunterladbar auf www.onkozert.de) zu beachten.</t>
    </r>
  </si>
  <si>
    <r>
      <t xml:space="preserve">Angabe der Tumorgröße </t>
    </r>
    <r>
      <rPr>
        <sz val="8"/>
        <color rgb="FFFF0000"/>
        <rFont val="Arial"/>
        <family val="2"/>
      </rPr>
      <t>aus dem Pathologiebefund</t>
    </r>
    <r>
      <rPr>
        <sz val="8"/>
        <rFont val="Arial"/>
        <family val="2"/>
      </rPr>
      <t xml:space="preserve"> in mm
</t>
    </r>
    <r>
      <rPr>
        <i/>
        <sz val="8"/>
        <rFont val="Arial"/>
        <family val="2"/>
      </rPr>
      <t xml:space="preserve">
(vgl. Kennzahl 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</si>
</sst>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173" x14ac:knownFonts="1">
    <font>
      <sz val="11"/>
      <color theme="1"/>
      <name val="Calibri"/>
      <family val="2"/>
      <scheme val="minor"/>
    </font>
    <font>
      <sz val="10"/>
      <color theme="1"/>
      <name val="Arial"/>
      <family val="2"/>
    </font>
    <font>
      <sz val="8"/>
      <color theme="1"/>
      <name val="Arial"/>
      <family val="2"/>
    </font>
    <font>
      <sz val="10"/>
      <name val="Arial"/>
      <family val="2"/>
    </font>
    <font>
      <sz val="8"/>
      <name val="Arial"/>
      <family val="2"/>
    </font>
    <font>
      <b/>
      <sz val="8"/>
      <color theme="1"/>
      <name val="Arial"/>
      <family val="2"/>
    </font>
    <font>
      <b/>
      <sz val="8"/>
      <name val="Arial"/>
      <family val="2"/>
    </font>
    <font>
      <u/>
      <sz val="8"/>
      <name val="Arial"/>
      <family val="2"/>
    </font>
    <font>
      <strike/>
      <sz val="8"/>
      <name val="Arial"/>
      <family val="2"/>
    </font>
    <font>
      <sz val="8"/>
      <color indexed="8"/>
      <name val="Arial"/>
      <family val="2"/>
    </font>
    <font>
      <sz val="8"/>
      <name val="Calibri"/>
      <family val="2"/>
    </font>
    <font>
      <i/>
      <sz val="8"/>
      <name val="Arial"/>
      <family val="2"/>
    </font>
    <font>
      <vertAlign val="superscript"/>
      <sz val="8"/>
      <name val="Arial"/>
      <family val="2"/>
    </font>
    <font>
      <sz val="9"/>
      <color theme="1"/>
      <name val="Arial"/>
      <family val="2"/>
    </font>
    <font>
      <sz val="8"/>
      <color rgb="FF000000"/>
      <name val="Arial"/>
      <family val="2"/>
    </font>
    <font>
      <sz val="11"/>
      <name val="Calibri"/>
      <family val="2"/>
      <scheme val="minor"/>
    </font>
    <font>
      <b/>
      <sz val="9"/>
      <color theme="0"/>
      <name val="Arial"/>
      <family val="2"/>
    </font>
    <font>
      <sz val="8"/>
      <color rgb="FFFF0000"/>
      <name val="Arial"/>
      <family val="2"/>
    </font>
    <font>
      <i/>
      <sz val="10"/>
      <color theme="1"/>
      <name val="Arial"/>
      <family val="2"/>
    </font>
    <font>
      <strike/>
      <sz val="8"/>
      <color rgb="FFFF0000"/>
      <name val="Arial"/>
      <family val="2"/>
    </font>
    <font>
      <sz val="11"/>
      <color theme="1"/>
      <name val="Arial"/>
      <family val="2"/>
    </font>
    <font>
      <sz val="9"/>
      <color indexed="8"/>
      <name val="Arial"/>
      <family val="2"/>
    </font>
    <font>
      <b/>
      <sz val="11"/>
      <color indexed="8"/>
      <name val="Arial"/>
      <family val="2"/>
    </font>
    <font>
      <b/>
      <sz val="13"/>
      <color indexed="8"/>
      <name val="Arial"/>
      <family val="2"/>
    </font>
    <font>
      <sz val="9"/>
      <name val="Arial"/>
      <family val="2"/>
    </font>
    <font>
      <b/>
      <sz val="9"/>
      <name val="Arial"/>
      <family val="2"/>
    </font>
    <font>
      <b/>
      <sz val="9"/>
      <color indexed="8"/>
      <name val="Arial"/>
      <family val="2"/>
    </font>
    <font>
      <b/>
      <sz val="10"/>
      <name val="Arial"/>
      <family val="2"/>
    </font>
    <font>
      <b/>
      <sz val="8"/>
      <color indexed="8"/>
      <name val="Arial"/>
      <family val="2"/>
    </font>
    <font>
      <sz val="11"/>
      <color indexed="8"/>
      <name val="Calibri"/>
      <family val="2"/>
    </font>
    <font>
      <u/>
      <sz val="11"/>
      <color indexed="12"/>
      <name val="Calibri"/>
      <family val="2"/>
    </font>
    <font>
      <sz val="11"/>
      <name val="Arial"/>
      <family val="2"/>
    </font>
    <font>
      <b/>
      <sz val="11"/>
      <name val="Arial"/>
      <family val="2"/>
    </font>
    <font>
      <i/>
      <sz val="8"/>
      <color theme="1"/>
      <name val="Arial"/>
      <family val="2"/>
    </font>
    <font>
      <sz val="8"/>
      <name val="Calibri"/>
      <family val="2"/>
      <scheme val="minor"/>
    </font>
    <font>
      <u/>
      <sz val="11"/>
      <color theme="10"/>
      <name val="Calibri"/>
      <family val="2"/>
      <scheme val="minor"/>
    </font>
    <font>
      <sz val="8"/>
      <color theme="0" tint="-0.499984740745262"/>
      <name val="Arial"/>
      <family val="2"/>
    </font>
    <font>
      <sz val="8"/>
      <color theme="2" tint="-0.499984740745262"/>
      <name val="Arial"/>
      <family val="2"/>
    </font>
    <font>
      <b/>
      <sz val="8"/>
      <color theme="2" tint="-0.499984740745262"/>
      <name val="Arial"/>
      <family val="2"/>
    </font>
    <font>
      <sz val="8"/>
      <color theme="6" tint="-0.249977111117893"/>
      <name val="Arial"/>
      <family val="2"/>
    </font>
    <font>
      <sz val="8"/>
      <color theme="0"/>
      <name val="Arial"/>
      <family val="2"/>
    </font>
    <font>
      <b/>
      <sz val="10"/>
      <color theme="0"/>
      <name val="Arial"/>
      <family val="2"/>
    </font>
    <font>
      <b/>
      <sz val="8"/>
      <color theme="0"/>
      <name val="Arial"/>
      <family val="2"/>
    </font>
    <font>
      <b/>
      <sz val="9"/>
      <color theme="1"/>
      <name val="Arial"/>
      <family val="2"/>
    </font>
    <font>
      <sz val="9"/>
      <color theme="6" tint="-0.249977111117893"/>
      <name val="Arial"/>
      <family val="2"/>
    </font>
    <font>
      <sz val="8"/>
      <color theme="6" tint="0.39997558519241921"/>
      <name val="Arial"/>
      <family val="2"/>
    </font>
    <font>
      <sz val="11"/>
      <color theme="2" tint="-0.499984740745262"/>
      <name val="Arial"/>
      <family val="2"/>
    </font>
    <font>
      <sz val="9"/>
      <color theme="2" tint="-0.499984740745262"/>
      <name val="Arial"/>
      <family val="2"/>
    </font>
    <font>
      <u/>
      <sz val="11"/>
      <color theme="10"/>
      <name val="Arial"/>
      <family val="2"/>
    </font>
    <font>
      <vertAlign val="superscript"/>
      <sz val="8"/>
      <color theme="1"/>
      <name val="Arial"/>
      <family val="2"/>
    </font>
    <font>
      <b/>
      <sz val="11"/>
      <color rgb="FF000000"/>
      <name val="Arial"/>
      <family val="2"/>
    </font>
    <font>
      <sz val="9"/>
      <color rgb="FFFF0000"/>
      <name val="Arial"/>
      <family val="2"/>
    </font>
    <font>
      <b/>
      <sz val="11"/>
      <color theme="1"/>
      <name val="Calibri"/>
      <family val="2"/>
      <scheme val="minor"/>
    </font>
    <font>
      <b/>
      <sz val="9"/>
      <color rgb="FFFF0000"/>
      <name val="Arial"/>
      <family val="2"/>
    </font>
    <font>
      <b/>
      <strike/>
      <sz val="9"/>
      <color rgb="FFFF0000"/>
      <name val="Arial"/>
      <family val="2"/>
    </font>
    <font>
      <vertAlign val="superscript"/>
      <sz val="7"/>
      <color theme="1"/>
      <name val="Arial"/>
      <family val="2"/>
    </font>
    <font>
      <sz val="7"/>
      <color theme="1"/>
      <name val="Arial"/>
      <family val="2"/>
    </font>
    <font>
      <b/>
      <vertAlign val="superscript"/>
      <sz val="9"/>
      <name val="Arial"/>
      <family val="2"/>
    </font>
    <font>
      <b/>
      <vertAlign val="superscript"/>
      <sz val="9"/>
      <color theme="1"/>
      <name val="Arial"/>
      <family val="2"/>
    </font>
    <font>
      <sz val="8"/>
      <color rgb="FF00B050"/>
      <name val="Arial"/>
      <family val="2"/>
    </font>
    <font>
      <i/>
      <sz val="8"/>
      <color rgb="FFFF0000"/>
      <name val="Arial"/>
      <family val="2"/>
    </font>
    <font>
      <sz val="8"/>
      <color theme="9"/>
      <name val="Arial"/>
      <family val="2"/>
    </font>
    <font>
      <i/>
      <strike/>
      <sz val="8"/>
      <name val="Arial"/>
      <family val="2"/>
    </font>
    <font>
      <strike/>
      <sz val="8"/>
      <color theme="1"/>
      <name val="Arial"/>
      <family val="2"/>
    </font>
    <font>
      <sz val="9"/>
      <color rgb="FF000000"/>
      <name val="Arial"/>
      <family val="2"/>
    </font>
    <font>
      <i/>
      <sz val="9"/>
      <name val="Arial"/>
      <family val="2"/>
    </font>
    <font>
      <i/>
      <sz val="9"/>
      <color rgb="FF000000"/>
      <name val="Arial"/>
      <family val="2"/>
    </font>
    <font>
      <b/>
      <sz val="12"/>
      <color rgb="FFE6E8F0"/>
      <name val="Arial"/>
      <family val="2"/>
    </font>
    <font>
      <sz val="9"/>
      <color theme="0"/>
      <name val="Arial"/>
      <family val="2"/>
    </font>
    <font>
      <b/>
      <u/>
      <sz val="9"/>
      <color theme="10"/>
      <name val="Arial"/>
      <family val="2"/>
    </font>
    <font>
      <u/>
      <sz val="9"/>
      <color theme="10"/>
      <name val="Arial"/>
      <family val="2"/>
    </font>
    <font>
      <b/>
      <sz val="10"/>
      <color theme="1"/>
      <name val="Arial"/>
      <family val="2"/>
    </font>
    <font>
      <sz val="11"/>
      <color theme="1"/>
      <name val="Calibri"/>
      <family val="2"/>
      <scheme val="minor"/>
    </font>
    <font>
      <i/>
      <sz val="10"/>
      <color rgb="FFFF0000"/>
      <name val="Arial"/>
      <family val="2"/>
    </font>
    <font>
      <sz val="10"/>
      <color rgb="FFFF0000"/>
      <name val="Arial"/>
      <family val="2"/>
    </font>
    <font>
      <strike/>
      <sz val="11"/>
      <color theme="1"/>
      <name val="Arial"/>
      <family val="2"/>
    </font>
    <font>
      <b/>
      <sz val="11"/>
      <color rgb="FFFF0000"/>
      <name val="Arial"/>
      <family val="2"/>
    </font>
    <font>
      <b/>
      <vertAlign val="superscript"/>
      <sz val="8"/>
      <name val="Arial"/>
      <family val="2"/>
    </font>
    <font>
      <vertAlign val="superscript"/>
      <sz val="8"/>
      <color theme="2" tint="-0.499984740745262"/>
      <name val="Arial"/>
      <family val="2"/>
    </font>
    <font>
      <i/>
      <sz val="11"/>
      <color rgb="FFFF0000"/>
      <name val="Arial"/>
      <family val="2"/>
    </font>
    <font>
      <sz val="11"/>
      <color rgb="FFFF0000"/>
      <name val="Arial"/>
      <family val="2"/>
    </font>
    <font>
      <sz val="8"/>
      <name val="Aptos Narrow"/>
      <family val="2"/>
    </font>
    <font>
      <b/>
      <strike/>
      <sz val="8"/>
      <name val="Arial"/>
      <family val="2"/>
    </font>
    <font>
      <sz val="11"/>
      <color theme="6" tint="-0.249977111117893"/>
      <name val="Arial"/>
      <family val="2"/>
    </font>
    <font>
      <b/>
      <sz val="8"/>
      <color theme="6" tint="0.39997558519241921"/>
      <name val="Arial"/>
      <family val="2"/>
    </font>
    <font>
      <b/>
      <sz val="8"/>
      <color rgb="FF000000"/>
      <name val="Arial"/>
      <family val="2"/>
    </font>
    <font>
      <sz val="10"/>
      <color theme="2" tint="-0.499984740745262"/>
      <name val="Arial"/>
      <family val="2"/>
    </font>
    <font>
      <b/>
      <sz val="10"/>
      <color theme="2" tint="-0.499984740745262"/>
      <name val="Arial"/>
      <family val="2"/>
    </font>
    <font>
      <sz val="8"/>
      <color theme="2"/>
      <name val="Arial"/>
      <family val="2"/>
    </font>
    <font>
      <u/>
      <sz val="11"/>
      <color theme="1"/>
      <name val="Calibri"/>
      <family val="2"/>
    </font>
    <font>
      <sz val="8"/>
      <color theme="2" tint="-0.749992370372631"/>
      <name val="Arial"/>
      <family val="2"/>
    </font>
    <font>
      <b/>
      <sz val="11"/>
      <color theme="1"/>
      <name val="Arial"/>
      <family val="2"/>
    </font>
    <font>
      <strike/>
      <sz val="11"/>
      <name val="Arial"/>
      <family val="2"/>
    </font>
    <font>
      <b/>
      <sz val="10"/>
      <color indexed="8"/>
      <name val="Arial"/>
      <family val="2"/>
    </font>
    <font>
      <sz val="8"/>
      <color theme="0" tint="-0.34998626667073579"/>
      <name val="Arial"/>
      <family val="2"/>
    </font>
    <font>
      <b/>
      <sz val="9"/>
      <color theme="2" tint="-0.499984740745262"/>
      <name val="Arial"/>
      <family val="2"/>
    </font>
    <font>
      <sz val="8"/>
      <color rgb="FF494529"/>
      <name val="Arial"/>
      <family val="2"/>
    </font>
    <font>
      <b/>
      <sz val="10"/>
      <color rgb="FFFF0000"/>
      <name val="Arial"/>
      <family val="2"/>
    </font>
    <font>
      <sz val="11"/>
      <color theme="0"/>
      <name val="Arial"/>
      <family val="2"/>
    </font>
    <font>
      <b/>
      <sz val="12"/>
      <color theme="1"/>
      <name val="Arial"/>
      <family val="2"/>
    </font>
    <font>
      <i/>
      <sz val="8"/>
      <color indexed="8"/>
      <name val="Arial"/>
      <family val="2"/>
    </font>
    <font>
      <b/>
      <sz val="9"/>
      <color theme="6" tint="-0.249977111117893"/>
      <name val="Arial"/>
      <family val="2"/>
    </font>
    <font>
      <sz val="8"/>
      <name val="Arial"/>
      <family val="2"/>
      <charset val="1"/>
    </font>
    <font>
      <i/>
      <sz val="11"/>
      <color rgb="FFFF0000"/>
      <name val="Calibri"/>
      <family val="2"/>
      <scheme val="minor"/>
    </font>
    <font>
      <b/>
      <sz val="14"/>
      <name val="Arial"/>
      <family val="2"/>
    </font>
    <font>
      <b/>
      <u/>
      <sz val="11"/>
      <color theme="1"/>
      <name val="Arial"/>
      <family val="2"/>
    </font>
    <font>
      <b/>
      <sz val="10"/>
      <color theme="6" tint="-0.249977111117893"/>
      <name val="Arial"/>
      <family val="2"/>
    </font>
    <font>
      <sz val="10"/>
      <color indexed="8"/>
      <name val="Arial"/>
      <family val="2"/>
    </font>
    <font>
      <i/>
      <sz val="8"/>
      <color theme="2" tint="-0.499984740745262"/>
      <name val="Arial"/>
      <family val="2"/>
    </font>
    <font>
      <sz val="8"/>
      <color theme="1" tint="0.499984740745262"/>
      <name val="Arial"/>
      <family val="2"/>
    </font>
    <font>
      <i/>
      <sz val="11"/>
      <color rgb="FFC00000"/>
      <name val="Calibri"/>
      <family val="2"/>
      <scheme val="minor"/>
    </font>
    <font>
      <b/>
      <sz val="12"/>
      <name val="Arial"/>
      <family val="2"/>
    </font>
    <font>
      <sz val="12"/>
      <color theme="6" tint="-0.249977111117893"/>
      <name val="Arial"/>
      <family val="2"/>
    </font>
    <font>
      <sz val="8"/>
      <color indexed="8"/>
      <name val="Aptos Narrow"/>
      <family val="2"/>
    </font>
    <font>
      <b/>
      <u/>
      <sz val="8"/>
      <color indexed="8"/>
      <name val="Arial"/>
      <family val="2"/>
    </font>
    <font>
      <sz val="11"/>
      <color rgb="FFC00000"/>
      <name val="Arial"/>
      <family val="2"/>
    </font>
    <font>
      <b/>
      <sz val="9"/>
      <color theme="0" tint="-0.499984740745262"/>
      <name val="Arial"/>
      <family val="2"/>
    </font>
    <font>
      <i/>
      <sz val="11"/>
      <color rgb="FFC00000"/>
      <name val="Arial"/>
      <family val="2"/>
    </font>
    <font>
      <b/>
      <sz val="11"/>
      <color theme="0" tint="-0.499984740745262"/>
      <name val="Arial"/>
      <family val="2"/>
    </font>
    <font>
      <sz val="11"/>
      <color theme="0" tint="-0.499984740745262"/>
      <name val="Arial"/>
      <family val="2"/>
    </font>
    <font>
      <b/>
      <sz val="8"/>
      <color theme="0" tint="-0.499984740745262"/>
      <name val="Arial"/>
      <family val="2"/>
    </font>
    <font>
      <sz val="12"/>
      <color rgb="FF0070C0"/>
      <name val="Arial"/>
      <family val="2"/>
    </font>
    <font>
      <sz val="9"/>
      <color theme="6" tint="0.39997558519241921"/>
      <name val="Arial"/>
      <family val="2"/>
    </font>
    <font>
      <b/>
      <sz val="9"/>
      <color theme="6" tint="0.39997558519241921"/>
      <name val="Arial"/>
      <family val="2"/>
    </font>
    <font>
      <sz val="10"/>
      <color theme="0" tint="-0.499984740745262"/>
      <name val="Arial"/>
      <family val="2"/>
    </font>
    <font>
      <i/>
      <sz val="11"/>
      <color theme="1"/>
      <name val="Arial"/>
      <family val="2"/>
    </font>
    <font>
      <sz val="9"/>
      <color rgb="FF00B050"/>
      <name val="Arial"/>
      <family val="2"/>
    </font>
    <font>
      <strike/>
      <sz val="8"/>
      <color rgb="FF00B050"/>
      <name val="Arial"/>
      <family val="2"/>
    </font>
    <font>
      <sz val="11"/>
      <color rgb="FFFF0000"/>
      <name val="Calibri"/>
      <family val="2"/>
      <scheme val="minor"/>
    </font>
    <font>
      <b/>
      <sz val="8"/>
      <color theme="1"/>
      <name val="Aptos Narrow"/>
      <family val="2"/>
    </font>
    <font>
      <i/>
      <sz val="9"/>
      <color theme="1"/>
      <name val="Arial"/>
      <family val="2"/>
    </font>
    <font>
      <strike/>
      <sz val="9"/>
      <name val="Arial"/>
      <family val="2"/>
    </font>
    <font>
      <vertAlign val="superscript"/>
      <sz val="9"/>
      <color theme="1"/>
      <name val="Arial"/>
      <family val="2"/>
    </font>
    <font>
      <vertAlign val="superscript"/>
      <sz val="9"/>
      <color theme="0"/>
      <name val="Arial"/>
      <family val="2"/>
    </font>
    <font>
      <vertAlign val="superscript"/>
      <sz val="9"/>
      <name val="Arial"/>
      <family val="2"/>
    </font>
    <font>
      <strike/>
      <sz val="9"/>
      <color rgb="FFFF0000"/>
      <name val="Arial"/>
      <family val="2"/>
    </font>
    <font>
      <strike/>
      <sz val="11"/>
      <color theme="1"/>
      <name val="Calibri"/>
      <family val="2"/>
      <scheme val="minor"/>
    </font>
    <font>
      <i/>
      <sz val="8"/>
      <color rgb="FF000000"/>
      <name val="Arial"/>
      <family val="2"/>
    </font>
    <font>
      <sz val="11"/>
      <color indexed="8"/>
      <name val="Arial"/>
      <family val="2"/>
    </font>
    <font>
      <sz val="6"/>
      <name val="Arial"/>
      <family val="2"/>
    </font>
    <font>
      <sz val="8"/>
      <name val="Arial Narrow"/>
      <family val="2"/>
    </font>
    <font>
      <sz val="6"/>
      <name val="Calibri"/>
      <family val="2"/>
    </font>
    <font>
      <sz val="6"/>
      <color indexed="8"/>
      <name val="Arial"/>
      <family val="2"/>
    </font>
    <font>
      <b/>
      <sz val="8"/>
      <color indexed="8"/>
      <name val="Arial Narrow"/>
      <family val="2"/>
    </font>
    <font>
      <sz val="9"/>
      <color indexed="81"/>
      <name val="Arial"/>
      <family val="2"/>
    </font>
    <font>
      <strike/>
      <sz val="9"/>
      <color theme="1"/>
      <name val="Arial"/>
      <family val="2"/>
    </font>
    <font>
      <i/>
      <sz val="9"/>
      <color rgb="FFC00000"/>
      <name val="Arial"/>
      <family val="2"/>
    </font>
    <font>
      <b/>
      <sz val="8"/>
      <color theme="1" tint="0.499984740745262"/>
      <name val="Arial"/>
      <family val="2"/>
    </font>
    <font>
      <sz val="11"/>
      <color theme="4"/>
      <name val="Arial"/>
      <family val="2"/>
    </font>
    <font>
      <sz val="11"/>
      <color rgb="FF00B050"/>
      <name val="Calibri"/>
      <family val="2"/>
      <scheme val="minor"/>
    </font>
    <font>
      <sz val="8"/>
      <color rgb="FFC00000"/>
      <name val="Arial"/>
      <family val="2"/>
    </font>
    <font>
      <b/>
      <sz val="8"/>
      <color rgb="FFC00000"/>
      <name val="Arial"/>
      <family val="2"/>
    </font>
    <font>
      <strike/>
      <sz val="11"/>
      <color rgb="FFFF0000"/>
      <name val="Arial"/>
      <family val="2"/>
    </font>
    <font>
      <b/>
      <sz val="8"/>
      <color rgb="FFFF0000"/>
      <name val="Arial"/>
      <family val="2"/>
    </font>
    <font>
      <sz val="9"/>
      <color theme="0" tint="-0.499984740745262"/>
      <name val="Arial"/>
      <family val="2"/>
    </font>
    <font>
      <b/>
      <sz val="10"/>
      <color rgb="FFC00000"/>
      <name val="Arial"/>
      <family val="2"/>
    </font>
    <font>
      <sz val="20"/>
      <color rgb="FFFF0000"/>
      <name val="Calibri"/>
      <family val="2"/>
      <scheme val="minor"/>
    </font>
    <font>
      <b/>
      <sz val="8"/>
      <name val="Aptos Narrow"/>
      <family val="2"/>
    </font>
    <font>
      <b/>
      <u/>
      <sz val="8"/>
      <name val="Arial"/>
      <family val="2"/>
    </font>
    <font>
      <sz val="11"/>
      <color theme="1"/>
      <name val="Calibri"/>
      <family val="2"/>
    </font>
    <font>
      <sz val="11"/>
      <color rgb="FFFF0000"/>
      <name val="Calibri"/>
      <family val="2"/>
    </font>
    <font>
      <sz val="8"/>
      <color indexed="8"/>
      <name val="Arial Narrow"/>
      <family val="2"/>
    </font>
    <font>
      <sz val="8"/>
      <color indexed="8"/>
      <name val="Calibri"/>
      <family val="2"/>
    </font>
    <font>
      <sz val="6"/>
      <color indexed="8"/>
      <name val="Calibri"/>
      <family val="2"/>
    </font>
    <font>
      <sz val="6"/>
      <color theme="1"/>
      <name val="Arial"/>
      <family val="2"/>
    </font>
    <font>
      <sz val="8"/>
      <color theme="1"/>
      <name val="Calibri"/>
      <family val="2"/>
    </font>
    <font>
      <sz val="8"/>
      <color theme="1"/>
      <name val="Arial Narrow"/>
      <family val="2"/>
    </font>
    <font>
      <sz val="6"/>
      <color theme="1"/>
      <name val="Calibri"/>
      <family val="2"/>
    </font>
    <font>
      <sz val="6"/>
      <color rgb="FFFF0000"/>
      <name val="Arial"/>
      <family val="2"/>
    </font>
    <font>
      <sz val="11"/>
      <color indexed="23"/>
      <name val="Arial"/>
      <family val="2"/>
    </font>
    <font>
      <sz val="9"/>
      <color indexed="81"/>
      <name val="Tahoma"/>
      <family val="2"/>
    </font>
    <font>
      <strike/>
      <sz val="8"/>
      <name val="Arial Narrow"/>
      <family val="2"/>
    </font>
    <font>
      <sz val="9"/>
      <color theme="1" tint="0.499984740745262"/>
      <name val="Arial"/>
      <family val="2"/>
    </font>
  </fonts>
  <fills count="4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bgColor indexed="64"/>
      </patternFill>
    </fill>
    <fill>
      <patternFill patternType="lightUp">
        <fgColor theme="2" tint="-0.499984740745262"/>
        <bgColor theme="0"/>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2" tint="-9.9978637043366805E-2"/>
        <bgColor indexed="64"/>
      </patternFill>
    </fill>
    <fill>
      <patternFill patternType="lightUp"/>
    </fill>
    <fill>
      <patternFill patternType="solid">
        <fgColor theme="2" tint="-0.249977111117893"/>
        <bgColor indexed="64"/>
      </patternFill>
    </fill>
    <fill>
      <patternFill patternType="solid">
        <fgColor indexed="9"/>
        <bgColor indexed="64"/>
      </patternFill>
    </fill>
    <fill>
      <patternFill patternType="solid">
        <fgColor theme="0" tint="-0.34998626667073579"/>
        <bgColor indexed="64"/>
      </patternFill>
    </fill>
    <fill>
      <patternFill patternType="solid">
        <fgColor theme="7"/>
        <bgColor indexed="64"/>
      </patternFill>
    </fill>
    <fill>
      <patternFill patternType="solid">
        <fgColor rgb="FFFF7C80"/>
        <bgColor rgb="FF000000"/>
      </patternFill>
    </fill>
    <fill>
      <patternFill patternType="solid">
        <fgColor rgb="FFFFFF99"/>
        <bgColor rgb="FF000000"/>
      </patternFill>
    </fill>
    <fill>
      <patternFill patternType="solid">
        <fgColor rgb="FFCCFFCC"/>
        <bgColor rgb="FF000000"/>
      </patternFill>
    </fill>
    <fill>
      <patternFill patternType="solid">
        <fgColor rgb="FF99FF66"/>
        <bgColor rgb="FF000000"/>
      </patternFill>
    </fill>
    <fill>
      <patternFill patternType="gray0625">
        <bgColor indexed="44"/>
      </patternFill>
    </fill>
    <fill>
      <patternFill patternType="solid">
        <fgColor indexed="44"/>
        <bgColor indexed="64"/>
      </patternFill>
    </fill>
    <fill>
      <patternFill patternType="solid">
        <fgColor indexed="11"/>
        <bgColor indexed="64"/>
      </patternFill>
    </fill>
    <fill>
      <patternFill patternType="gray0625">
        <fgColor indexed="23"/>
        <bgColor indexed="9"/>
      </patternFill>
    </fill>
    <fill>
      <patternFill patternType="gray0625">
        <bgColor indexed="9"/>
      </patternFill>
    </fill>
  </fills>
  <borders count="7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top style="medium">
        <color auto="1"/>
      </top>
      <bottom style="medium">
        <color auto="1"/>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0">
    <xf numFmtId="0" fontId="0" fillId="0" borderId="0"/>
    <xf numFmtId="0" fontId="3" fillId="0" borderId="0"/>
    <xf numFmtId="9" fontId="29" fillId="0" borderId="0" applyFont="0" applyFill="0" applyBorder="0" applyAlignment="0" applyProtection="0"/>
    <xf numFmtId="9" fontId="29" fillId="0" borderId="0" applyFont="0" applyFill="0" applyBorder="0" applyAlignment="0" applyProtection="0"/>
    <xf numFmtId="0" fontId="30" fillId="0" borderId="0" applyNumberFormat="0" applyFill="0" applyBorder="0" applyAlignment="0" applyProtection="0">
      <alignment vertical="top"/>
      <protection locked="0"/>
    </xf>
    <xf numFmtId="9" fontId="29" fillId="0" borderId="0" applyFont="0" applyFill="0" applyBorder="0" applyAlignment="0" applyProtection="0"/>
    <xf numFmtId="0" fontId="35" fillId="0" borderId="0" applyNumberFormat="0" applyFill="0" applyBorder="0" applyAlignment="0" applyProtection="0"/>
    <xf numFmtId="9" fontId="29" fillId="0" borderId="0" applyFont="0" applyFill="0" applyBorder="0" applyAlignment="0" applyProtection="0"/>
    <xf numFmtId="9" fontId="72" fillId="0" borderId="0" applyFont="0" applyFill="0" applyBorder="0" applyAlignment="0" applyProtection="0"/>
    <xf numFmtId="44" fontId="72" fillId="0" borderId="0" applyFont="0" applyFill="0" applyBorder="0" applyAlignment="0" applyProtection="0"/>
  </cellStyleXfs>
  <cellXfs count="1535">
    <xf numFmtId="0" fontId="0" fillId="0" borderId="0" xfId="0"/>
    <xf numFmtId="0" fontId="5"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7" xfId="0" quotePrefix="1" applyFont="1" applyBorder="1" applyAlignment="1">
      <alignment horizontal="left" vertical="center" wrapText="1"/>
    </xf>
    <xf numFmtId="0" fontId="2" fillId="2" borderId="2" xfId="0" applyFont="1" applyFill="1" applyBorder="1" applyAlignment="1">
      <alignment horizontal="center" vertical="center"/>
    </xf>
    <xf numFmtId="0" fontId="4" fillId="4" borderId="2" xfId="0" applyFont="1" applyFill="1" applyBorder="1" applyAlignment="1">
      <alignment horizontal="left" vertical="top" wrapText="1"/>
    </xf>
    <xf numFmtId="0" fontId="2" fillId="2" borderId="7"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7" xfId="0" applyFont="1" applyBorder="1" applyAlignment="1">
      <alignment horizontal="left" vertical="center" wrapText="1"/>
    </xf>
    <xf numFmtId="0" fontId="4" fillId="5" borderId="2" xfId="0" applyFont="1" applyFill="1" applyBorder="1" applyAlignment="1">
      <alignment horizontal="left" vertical="top"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2" xfId="0" quotePrefix="1" applyFont="1" applyBorder="1" applyAlignment="1">
      <alignment horizontal="left" vertical="center" wrapText="1"/>
    </xf>
    <xf numFmtId="0" fontId="2" fillId="2" borderId="13"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quotePrefix="1" applyFont="1" applyBorder="1" applyAlignment="1">
      <alignment horizontal="left" vertical="center" wrapText="1"/>
    </xf>
    <xf numFmtId="0" fontId="4" fillId="4"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5" fillId="6" borderId="7" xfId="0" applyFont="1" applyFill="1" applyBorder="1" applyAlignment="1">
      <alignment vertical="center" wrapText="1"/>
    </xf>
    <xf numFmtId="0" fontId="5" fillId="3"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5" borderId="7" xfId="0" applyFont="1" applyFill="1" applyBorder="1" applyAlignment="1">
      <alignment horizontal="left" vertical="top" wrapText="1"/>
    </xf>
    <xf numFmtId="0" fontId="2" fillId="3" borderId="2" xfId="0" applyFont="1" applyFill="1" applyBorder="1" applyAlignment="1">
      <alignment horizontal="center" vertical="center" wrapText="1"/>
    </xf>
    <xf numFmtId="0" fontId="4" fillId="0" borderId="12" xfId="0" quotePrefix="1" applyFont="1" applyBorder="1" applyAlignment="1">
      <alignment horizontal="left" vertical="center" wrapText="1"/>
    </xf>
    <xf numFmtId="0" fontId="4" fillId="0" borderId="13" xfId="0" quotePrefix="1" applyFont="1" applyBorder="1" applyAlignment="1">
      <alignment horizontal="left" vertical="center" wrapText="1"/>
    </xf>
    <xf numFmtId="0" fontId="4" fillId="0" borderId="13" xfId="0" applyFont="1" applyBorder="1" applyAlignment="1">
      <alignment horizontal="left" vertical="center"/>
    </xf>
    <xf numFmtId="0" fontId="2" fillId="7" borderId="7" xfId="0" applyFont="1" applyFill="1" applyBorder="1" applyAlignment="1">
      <alignment horizontal="center" vertical="center" wrapText="1"/>
    </xf>
    <xf numFmtId="0" fontId="9" fillId="8" borderId="7" xfId="0" applyFont="1" applyFill="1" applyBorder="1" applyAlignment="1">
      <alignment horizontal="left" vertical="center" wrapText="1"/>
    </xf>
    <xf numFmtId="0" fontId="9" fillId="0" borderId="7" xfId="0" applyFont="1" applyBorder="1" applyAlignment="1">
      <alignment horizontal="left" vertical="center" wrapText="1"/>
    </xf>
    <xf numFmtId="0" fontId="4" fillId="4" borderId="7" xfId="0" applyFont="1" applyFill="1" applyBorder="1" applyAlignment="1">
      <alignment horizontal="left" vertical="top" wrapText="1"/>
    </xf>
    <xf numFmtId="0" fontId="2" fillId="7" borderId="2"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4" fillId="8" borderId="2" xfId="0" applyFont="1" applyFill="1" applyBorder="1" applyAlignment="1">
      <alignment horizontal="left" vertical="center" wrapText="1"/>
    </xf>
    <xf numFmtId="0" fontId="2" fillId="0" borderId="2" xfId="0" quotePrefix="1" applyFont="1" applyBorder="1" applyAlignment="1">
      <alignment horizontal="left" vertical="center" wrapText="1"/>
    </xf>
    <xf numFmtId="0" fontId="9" fillId="0" borderId="2" xfId="0" applyFont="1" applyBorder="1" applyAlignment="1">
      <alignment horizontal="left" vertical="center" wrapText="1"/>
    </xf>
    <xf numFmtId="0" fontId="9" fillId="0" borderId="2" xfId="0" quotePrefix="1" applyFont="1" applyBorder="1" applyAlignment="1">
      <alignment horizontal="left" vertical="center" wrapText="1"/>
    </xf>
    <xf numFmtId="0" fontId="4" fillId="5" borderId="2" xfId="0" quotePrefix="1" applyFont="1" applyFill="1" applyBorder="1" applyAlignment="1">
      <alignment horizontal="left" vertical="top" wrapText="1"/>
    </xf>
    <xf numFmtId="0" fontId="4" fillId="0" borderId="2" xfId="0" applyFont="1" applyBorder="1" applyAlignment="1">
      <alignment vertical="center" wrapText="1"/>
    </xf>
    <xf numFmtId="0" fontId="4" fillId="8" borderId="12" xfId="0" applyFont="1" applyFill="1" applyBorder="1" applyAlignment="1">
      <alignment horizontal="left" vertical="center" wrapText="1"/>
    </xf>
    <xf numFmtId="0" fontId="4" fillId="4" borderId="12" xfId="0" applyFont="1" applyFill="1" applyBorder="1" applyAlignment="1">
      <alignment horizontal="left" vertical="top" wrapText="1"/>
    </xf>
    <xf numFmtId="0" fontId="4" fillId="4" borderId="12" xfId="0" quotePrefix="1" applyFont="1" applyFill="1" applyBorder="1" applyAlignment="1">
      <alignment horizontal="left" vertical="top" wrapText="1"/>
    </xf>
    <xf numFmtId="0" fontId="2" fillId="0" borderId="7" xfId="0" applyFont="1" applyBorder="1" applyAlignment="1">
      <alignment horizontal="left" vertical="center" wrapText="1"/>
    </xf>
    <xf numFmtId="0" fontId="13" fillId="0" borderId="0" xfId="0" applyFont="1"/>
    <xf numFmtId="0" fontId="2" fillId="9" borderId="2" xfId="0" applyFont="1" applyFill="1" applyBorder="1" applyAlignment="1">
      <alignment horizontal="center" vertical="center" wrapText="1"/>
    </xf>
    <xf numFmtId="0" fontId="4" fillId="0" borderId="16" xfId="0" applyFont="1" applyBorder="1" applyAlignment="1">
      <alignment horizontal="left" vertical="center" wrapText="1"/>
    </xf>
    <xf numFmtId="0" fontId="9" fillId="0" borderId="6" xfId="0" applyFont="1" applyBorder="1" applyAlignment="1">
      <alignment horizontal="left" vertical="center" wrapText="1"/>
    </xf>
    <xf numFmtId="0" fontId="4" fillId="0" borderId="6" xfId="0" quotePrefix="1" applyFont="1" applyBorder="1" applyAlignment="1">
      <alignment horizontal="left" vertical="center" wrapText="1"/>
    </xf>
    <xf numFmtId="0" fontId="4" fillId="4" borderId="6" xfId="0" applyFont="1" applyFill="1" applyBorder="1" applyAlignment="1">
      <alignment horizontal="left" vertical="top" wrapText="1"/>
    </xf>
    <xf numFmtId="0" fontId="4" fillId="0" borderId="17" xfId="0" applyFont="1" applyBorder="1" applyAlignment="1">
      <alignment horizontal="left" vertical="center" wrapText="1"/>
    </xf>
    <xf numFmtId="0" fontId="5" fillId="10" borderId="7"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4" fillId="0" borderId="7" xfId="0" applyFont="1" applyBorder="1" applyAlignment="1">
      <alignment horizontal="left" vertical="center"/>
    </xf>
    <xf numFmtId="0" fontId="2" fillId="10" borderId="2" xfId="0" applyFont="1" applyFill="1" applyBorder="1" applyAlignment="1">
      <alignment horizontal="center" vertical="center" wrapText="1"/>
    </xf>
    <xf numFmtId="0" fontId="2" fillId="8" borderId="2" xfId="0" applyFont="1" applyFill="1" applyBorder="1" applyAlignment="1">
      <alignment horizontal="left" vertical="center" wrapText="1"/>
    </xf>
    <xf numFmtId="0" fontId="2" fillId="0" borderId="7" xfId="0" applyFont="1" applyBorder="1" applyAlignment="1">
      <alignment horizontal="left" vertical="center"/>
    </xf>
    <xf numFmtId="0" fontId="2" fillId="0" borderId="2" xfId="0" applyFont="1" applyBorder="1" applyAlignment="1">
      <alignment horizontal="left" vertical="center"/>
    </xf>
    <xf numFmtId="0" fontId="2" fillId="0" borderId="2" xfId="0" quotePrefix="1" applyFont="1" applyBorder="1" applyAlignment="1">
      <alignment horizontal="left" vertical="center"/>
    </xf>
    <xf numFmtId="0" fontId="2" fillId="9" borderId="7" xfId="0" applyFont="1" applyFill="1" applyBorder="1" applyAlignment="1">
      <alignment horizontal="center" vertical="center" wrapText="1"/>
    </xf>
    <xf numFmtId="0" fontId="4" fillId="4" borderId="2" xfId="0" quotePrefix="1" applyFont="1" applyFill="1" applyBorder="1" applyAlignment="1">
      <alignment horizontal="left" vertical="top" wrapText="1"/>
    </xf>
    <xf numFmtId="0" fontId="4" fillId="0" borderId="1" xfId="0" applyFont="1" applyBorder="1" applyAlignment="1">
      <alignment horizontal="left" vertical="center"/>
    </xf>
    <xf numFmtId="0" fontId="4" fillId="3" borderId="7" xfId="0" applyFont="1" applyFill="1" applyBorder="1" applyAlignment="1">
      <alignment horizontal="center" vertical="center" wrapText="1"/>
    </xf>
    <xf numFmtId="0" fontId="14" fillId="0" borderId="9" xfId="0" applyFont="1" applyBorder="1" applyAlignment="1">
      <alignment horizontal="left" vertical="center" wrapText="1"/>
    </xf>
    <xf numFmtId="0" fontId="4" fillId="4" borderId="7" xfId="0" quotePrefix="1" applyFont="1" applyFill="1" applyBorder="1" applyAlignment="1">
      <alignment horizontal="left" vertical="top" wrapText="1"/>
    </xf>
    <xf numFmtId="0" fontId="2" fillId="0" borderId="1" xfId="0" applyFont="1" applyBorder="1" applyAlignment="1">
      <alignment horizontal="left" vertical="center" wrapText="1"/>
    </xf>
    <xf numFmtId="0" fontId="5" fillId="2" borderId="7" xfId="0" applyFont="1" applyFill="1" applyBorder="1" applyAlignment="1">
      <alignment horizontal="center" vertical="center" wrapText="1"/>
    </xf>
    <xf numFmtId="0" fontId="6" fillId="2" borderId="15" xfId="0" applyFont="1" applyFill="1" applyBorder="1" applyAlignment="1">
      <alignment vertical="center" wrapText="1"/>
    </xf>
    <xf numFmtId="0" fontId="2" fillId="0" borderId="7" xfId="0" quotePrefix="1" applyFont="1" applyBorder="1" applyAlignment="1">
      <alignment horizontal="left" vertical="center" wrapText="1"/>
    </xf>
    <xf numFmtId="0" fontId="2" fillId="0" borderId="6" xfId="0" applyFont="1" applyBorder="1" applyAlignment="1">
      <alignment horizontal="left" vertical="center" wrapText="1"/>
    </xf>
    <xf numFmtId="0" fontId="4" fillId="4" borderId="1" xfId="0" quotePrefix="1" applyFont="1" applyFill="1" applyBorder="1" applyAlignment="1">
      <alignment horizontal="left" vertical="top" wrapText="1"/>
    </xf>
    <xf numFmtId="0" fontId="2" fillId="10" borderId="13" xfId="0" applyFont="1" applyFill="1" applyBorder="1" applyAlignment="1">
      <alignment horizontal="center" vertical="center" wrapText="1"/>
    </xf>
    <xf numFmtId="0" fontId="4" fillId="4" borderId="6" xfId="0" quotePrefix="1" applyFont="1" applyFill="1" applyBorder="1" applyAlignment="1">
      <alignment horizontal="left" vertical="top" wrapText="1"/>
    </xf>
    <xf numFmtId="0" fontId="0" fillId="0" borderId="0" xfId="0" applyAlignment="1">
      <alignment horizontal="center" vertical="center"/>
    </xf>
    <xf numFmtId="0" fontId="15" fillId="0" borderId="0" xfId="0" applyFont="1"/>
    <xf numFmtId="0" fontId="2" fillId="0" borderId="0" xfId="0" applyFont="1" applyAlignment="1">
      <alignment vertical="center" wrapText="1"/>
    </xf>
    <xf numFmtId="0" fontId="13" fillId="0" borderId="0" xfId="0" applyFont="1" applyAlignment="1">
      <alignment vertical="center"/>
    </xf>
    <xf numFmtId="0" fontId="5" fillId="2" borderId="7" xfId="0" applyFont="1" applyFill="1" applyBorder="1" applyAlignment="1">
      <alignment vertical="center" wrapText="1"/>
    </xf>
    <xf numFmtId="0" fontId="5" fillId="10" borderId="7" xfId="0" applyFont="1" applyFill="1" applyBorder="1" applyAlignment="1">
      <alignment vertical="center" wrapText="1"/>
    </xf>
    <xf numFmtId="0" fontId="5" fillId="7" borderId="7" xfId="0" applyFont="1" applyFill="1" applyBorder="1" applyAlignment="1">
      <alignment vertical="center" wrapText="1"/>
    </xf>
    <xf numFmtId="0" fontId="5" fillId="3" borderId="7" xfId="0" applyFont="1" applyFill="1" applyBorder="1" applyAlignment="1">
      <alignment vertical="center" wrapText="1"/>
    </xf>
    <xf numFmtId="0" fontId="6" fillId="6" borderId="7" xfId="0" applyFont="1" applyFill="1" applyBorder="1" applyAlignment="1">
      <alignment vertical="center" wrapText="1"/>
    </xf>
    <xf numFmtId="0" fontId="6" fillId="9" borderId="15" xfId="0" applyFont="1" applyFill="1" applyBorder="1" applyAlignment="1">
      <alignment vertical="center" wrapText="1"/>
    </xf>
    <xf numFmtId="0" fontId="1" fillId="0" borderId="0" xfId="0" applyFont="1"/>
    <xf numFmtId="0" fontId="18" fillId="0" borderId="0" xfId="0" applyFont="1" applyAlignment="1">
      <alignment vertical="center"/>
    </xf>
    <xf numFmtId="0" fontId="1" fillId="0" borderId="0" xfId="0" applyFont="1" applyAlignment="1">
      <alignment horizontal="left" vertical="center" wrapText="1"/>
    </xf>
    <xf numFmtId="0" fontId="20" fillId="0" borderId="0" xfId="0" applyFont="1"/>
    <xf numFmtId="0" fontId="9" fillId="0" borderId="0" xfId="0" applyFont="1"/>
    <xf numFmtId="0" fontId="23" fillId="0" borderId="0" xfId="0" applyFont="1" applyAlignment="1">
      <alignment vertical="top" wrapText="1"/>
    </xf>
    <xf numFmtId="0" fontId="17" fillId="0" borderId="0" xfId="0" applyFont="1" applyAlignment="1">
      <alignment vertical="top" wrapText="1"/>
    </xf>
    <xf numFmtId="0" fontId="28" fillId="0" borderId="0" xfId="0" applyFont="1"/>
    <xf numFmtId="0" fontId="30" fillId="0" borderId="0" xfId="4" applyAlignment="1">
      <alignment vertical="center" wrapText="1"/>
      <protection locked="0"/>
    </xf>
    <xf numFmtId="0" fontId="2" fillId="0" borderId="0" xfId="0" applyFont="1" applyAlignment="1">
      <alignment vertical="top"/>
    </xf>
    <xf numFmtId="0" fontId="30" fillId="0" borderId="0" xfId="4" applyAlignment="1" applyProtection="1">
      <alignment horizontal="left" vertical="center"/>
    </xf>
    <xf numFmtId="0" fontId="20" fillId="0" borderId="0" xfId="0" applyFont="1" applyProtection="1">
      <protection locked="0"/>
    </xf>
    <xf numFmtId="0" fontId="9" fillId="0" borderId="0" xfId="0" applyFont="1" applyAlignment="1">
      <alignment wrapText="1"/>
    </xf>
    <xf numFmtId="0" fontId="31" fillId="0" borderId="0" xfId="0" applyFont="1"/>
    <xf numFmtId="0" fontId="32" fillId="0" borderId="0" xfId="0" applyFont="1" applyAlignment="1">
      <alignment horizontal="left" wrapText="1"/>
    </xf>
    <xf numFmtId="0" fontId="0" fillId="0" borderId="2" xfId="0" applyBorder="1"/>
    <xf numFmtId="0" fontId="2" fillId="0" borderId="2" xfId="0" applyFont="1" applyBorder="1" applyAlignment="1">
      <alignment horizontal="left"/>
    </xf>
    <xf numFmtId="0" fontId="2" fillId="0" borderId="2" xfId="0" applyFont="1" applyBorder="1" applyAlignment="1">
      <alignment vertical="center" wrapText="1"/>
    </xf>
    <xf numFmtId="0" fontId="2" fillId="0" borderId="2" xfId="0" applyFont="1" applyBorder="1" applyAlignment="1">
      <alignment vertical="center"/>
    </xf>
    <xf numFmtId="0" fontId="18" fillId="0" borderId="0" xfId="0" applyFont="1" applyAlignment="1">
      <alignment vertical="center" wrapText="1"/>
    </xf>
    <xf numFmtId="0" fontId="9" fillId="0" borderId="2" xfId="0" applyFont="1" applyBorder="1" applyAlignment="1">
      <alignment vertical="center"/>
    </xf>
    <xf numFmtId="0" fontId="9" fillId="0" borderId="2" xfId="0" applyFont="1" applyBorder="1" applyAlignment="1">
      <alignment vertical="center" wrapText="1"/>
    </xf>
    <xf numFmtId="0" fontId="4" fillId="0" borderId="2" xfId="0" applyFont="1" applyBorder="1" applyAlignment="1">
      <alignment vertical="center"/>
    </xf>
    <xf numFmtId="0" fontId="26" fillId="0" borderId="0" xfId="0" applyFont="1" applyAlignment="1">
      <alignment horizontal="left" vertical="center"/>
    </xf>
    <xf numFmtId="0" fontId="28" fillId="0" borderId="0" xfId="0" applyFont="1" applyAlignment="1">
      <alignment horizontal="center" vertical="center"/>
    </xf>
    <xf numFmtId="0" fontId="5" fillId="0" borderId="0" xfId="0" applyFont="1" applyAlignment="1">
      <alignment horizontal="center" vertical="center"/>
    </xf>
    <xf numFmtId="0" fontId="2" fillId="0" borderId="2" xfId="0" applyFont="1" applyBorder="1"/>
    <xf numFmtId="0" fontId="2" fillId="0" borderId="0" xfId="0" applyFont="1" applyAlignment="1">
      <alignment horizontal="left" vertical="center" wrapText="1"/>
    </xf>
    <xf numFmtId="0" fontId="4" fillId="0" borderId="0" xfId="0" applyFont="1" applyAlignment="1">
      <alignment horizontal="left" vertical="center" wrapText="1"/>
    </xf>
    <xf numFmtId="0" fontId="2" fillId="2" borderId="1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17" fillId="0" borderId="0" xfId="0" applyFont="1"/>
    <xf numFmtId="0" fontId="2" fillId="0" borderId="10" xfId="0" applyFont="1" applyBorder="1" applyAlignment="1">
      <alignment vertical="center"/>
    </xf>
    <xf numFmtId="0" fontId="2" fillId="0" borderId="10" xfId="0" applyFont="1" applyBorder="1" applyAlignment="1">
      <alignment vertical="center" wrapText="1"/>
    </xf>
    <xf numFmtId="0" fontId="24" fillId="0" borderId="2" xfId="0" applyFont="1" applyBorder="1" applyAlignment="1">
      <alignment horizontal="left" vertical="center"/>
    </xf>
    <xf numFmtId="0" fontId="3" fillId="2"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4" fillId="0" borderId="0" xfId="0" applyFont="1" applyAlignment="1">
      <alignment vertical="center" wrapText="1"/>
    </xf>
    <xf numFmtId="0" fontId="41" fillId="14" borderId="17" xfId="0" applyFont="1" applyFill="1" applyBorder="1" applyAlignment="1">
      <alignment horizontal="center" vertical="center" wrapText="1"/>
    </xf>
    <xf numFmtId="0" fontId="41" fillId="14" borderId="1" xfId="0" applyFont="1" applyFill="1" applyBorder="1" applyAlignment="1">
      <alignment horizontal="center" vertical="center" wrapText="1"/>
    </xf>
    <xf numFmtId="0" fontId="42" fillId="14" borderId="2" xfId="0" applyFont="1" applyFill="1" applyBorder="1" applyAlignment="1">
      <alignment horizontal="center" vertical="center" wrapText="1"/>
    </xf>
    <xf numFmtId="0" fontId="42" fillId="14" borderId="12" xfId="0" applyFont="1" applyFill="1" applyBorder="1" applyAlignment="1">
      <alignment horizontal="center" vertical="center" wrapText="1"/>
    </xf>
    <xf numFmtId="0" fontId="16" fillId="14" borderId="2" xfId="0" applyFont="1" applyFill="1" applyBorder="1" applyAlignment="1">
      <alignment horizontal="left" vertical="center"/>
    </xf>
    <xf numFmtId="0" fontId="2" fillId="8" borderId="1" xfId="0" applyFont="1" applyFill="1" applyBorder="1" applyAlignment="1">
      <alignment horizontal="left" vertical="center" wrapText="1"/>
    </xf>
    <xf numFmtId="0" fontId="4" fillId="0" borderId="1" xfId="0" applyFont="1" applyBorder="1" applyAlignment="1">
      <alignment vertical="center" wrapText="1"/>
    </xf>
    <xf numFmtId="0" fontId="6" fillId="10" borderId="23" xfId="0" applyFont="1" applyFill="1" applyBorder="1" applyAlignment="1">
      <alignment vertical="center" wrapText="1"/>
    </xf>
    <xf numFmtId="0" fontId="27" fillId="10" borderId="2" xfId="0" applyFont="1" applyFill="1" applyBorder="1" applyAlignment="1">
      <alignment vertical="center" wrapText="1"/>
    </xf>
    <xf numFmtId="0" fontId="6" fillId="10" borderId="11" xfId="0" applyFont="1" applyFill="1" applyBorder="1" applyAlignment="1">
      <alignment horizontal="center" vertical="center" wrapText="1"/>
    </xf>
    <xf numFmtId="49" fontId="4" fillId="10" borderId="11" xfId="0" applyNumberFormat="1" applyFont="1" applyFill="1" applyBorder="1" applyAlignment="1">
      <alignment horizontal="center" vertical="center" wrapText="1"/>
    </xf>
    <xf numFmtId="49" fontId="4" fillId="10" borderId="17" xfId="0" applyNumberFormat="1" applyFont="1" applyFill="1" applyBorder="1" applyAlignment="1">
      <alignment horizontal="center" vertical="center" wrapText="1"/>
    </xf>
    <xf numFmtId="0" fontId="27" fillId="15" borderId="2" xfId="0" applyFont="1" applyFill="1" applyBorder="1" applyAlignment="1">
      <alignment vertical="center" wrapText="1"/>
    </xf>
    <xf numFmtId="0" fontId="27" fillId="15" borderId="1" xfId="0" applyFont="1" applyFill="1" applyBorder="1" applyAlignment="1">
      <alignment vertical="center" wrapText="1"/>
    </xf>
    <xf numFmtId="0" fontId="2" fillId="6" borderId="1" xfId="0" applyFont="1" applyFill="1" applyBorder="1" applyAlignment="1">
      <alignment horizontal="center" vertical="center" wrapText="1"/>
    </xf>
    <xf numFmtId="0" fontId="4" fillId="0" borderId="5" xfId="0" quotePrefix="1" applyFont="1" applyBorder="1" applyAlignment="1">
      <alignment horizontal="left" vertical="center" wrapText="1"/>
    </xf>
    <xf numFmtId="0" fontId="4" fillId="0" borderId="12" xfId="0" applyFont="1" applyBorder="1" applyAlignment="1">
      <alignment horizontal="left" vertical="center"/>
    </xf>
    <xf numFmtId="0" fontId="4" fillId="0" borderId="21" xfId="0" applyFont="1" applyBorder="1" applyAlignment="1">
      <alignment horizontal="left" vertical="center" wrapText="1"/>
    </xf>
    <xf numFmtId="0" fontId="28" fillId="0" borderId="0" xfId="0" applyFont="1" applyAlignment="1">
      <alignment vertical="top"/>
    </xf>
    <xf numFmtId="0" fontId="30" fillId="0" borderId="0" xfId="4" applyAlignment="1">
      <alignment vertical="top" wrapText="1"/>
      <protection locked="0"/>
    </xf>
    <xf numFmtId="0" fontId="30" fillId="0" borderId="0" xfId="4" applyAlignment="1" applyProtection="1">
      <alignment horizontal="left" vertical="top"/>
    </xf>
    <xf numFmtId="0" fontId="9" fillId="0" borderId="0" xfId="0" applyFont="1" applyAlignment="1">
      <alignment vertical="top"/>
    </xf>
    <xf numFmtId="0" fontId="17" fillId="0" borderId="0" xfId="0" applyFont="1" applyAlignment="1">
      <alignment wrapText="1"/>
    </xf>
    <xf numFmtId="0" fontId="5" fillId="6" borderId="7" xfId="0" applyFont="1" applyFill="1" applyBorder="1" applyAlignment="1">
      <alignment horizontal="center" vertical="center" wrapText="1"/>
    </xf>
    <xf numFmtId="0" fontId="52" fillId="0" borderId="0" xfId="0" applyFont="1"/>
    <xf numFmtId="0" fontId="0" fillId="0" borderId="0" xfId="0" applyAlignment="1">
      <alignment horizontal="center"/>
    </xf>
    <xf numFmtId="0" fontId="43" fillId="12" borderId="2" xfId="0" applyFont="1" applyFill="1" applyBorder="1" applyAlignment="1">
      <alignment vertical="center"/>
    </xf>
    <xf numFmtId="0" fontId="13" fillId="12" borderId="2" xfId="0" applyFont="1" applyFill="1" applyBorder="1" applyAlignment="1">
      <alignment vertical="center"/>
    </xf>
    <xf numFmtId="0" fontId="13" fillId="0" borderId="2" xfId="0" applyFont="1" applyBorder="1" applyAlignment="1">
      <alignment vertical="center"/>
    </xf>
    <xf numFmtId="0" fontId="24" fillId="0" borderId="2" xfId="0" applyFont="1" applyBorder="1" applyAlignment="1">
      <alignment vertical="center"/>
    </xf>
    <xf numFmtId="0" fontId="16" fillId="11" borderId="2" xfId="0" applyFont="1" applyFill="1" applyBorder="1" applyAlignment="1">
      <alignment vertical="center"/>
    </xf>
    <xf numFmtId="0" fontId="18" fillId="0" borderId="0" xfId="0" applyFont="1" applyAlignment="1">
      <alignment horizontal="left" vertical="center" wrapText="1"/>
    </xf>
    <xf numFmtId="0" fontId="55" fillId="0" borderId="0" xfId="0" applyFont="1"/>
    <xf numFmtId="0" fontId="25" fillId="16" borderId="2" xfId="0" applyFont="1" applyFill="1" applyBorder="1" applyAlignment="1">
      <alignment horizontal="center" vertical="center"/>
    </xf>
    <xf numFmtId="0" fontId="43" fillId="16" borderId="2" xfId="0" applyFont="1" applyFill="1" applyBorder="1" applyAlignment="1">
      <alignment horizontal="center" vertical="center"/>
    </xf>
    <xf numFmtId="0" fontId="25" fillId="2" borderId="2" xfId="0" applyFont="1" applyFill="1" applyBorder="1" applyAlignment="1">
      <alignment horizontal="center" vertical="center"/>
    </xf>
    <xf numFmtId="0" fontId="43" fillId="2" borderId="2" xfId="0" applyFont="1" applyFill="1" applyBorder="1" applyAlignment="1">
      <alignment horizontal="center" vertical="center"/>
    </xf>
    <xf numFmtId="0" fontId="43" fillId="3" borderId="2" xfId="0" applyFont="1" applyFill="1" applyBorder="1" applyAlignment="1">
      <alignment horizontal="center" vertical="center"/>
    </xf>
    <xf numFmtId="0" fontId="25" fillId="10" borderId="2" xfId="0" applyFont="1" applyFill="1" applyBorder="1" applyAlignment="1">
      <alignment horizontal="center" vertical="center"/>
    </xf>
    <xf numFmtId="0" fontId="25" fillId="7" borderId="2" xfId="0" applyFont="1" applyFill="1" applyBorder="1" applyAlignment="1">
      <alignment horizontal="center" vertical="center"/>
    </xf>
    <xf numFmtId="0" fontId="43" fillId="7" borderId="2" xfId="0" applyFont="1" applyFill="1" applyBorder="1" applyAlignment="1">
      <alignment horizontal="center" vertical="center"/>
    </xf>
    <xf numFmtId="0" fontId="25" fillId="3" borderId="2" xfId="0" applyFont="1" applyFill="1" applyBorder="1" applyAlignment="1">
      <alignment horizontal="center" vertical="center"/>
    </xf>
    <xf numFmtId="0" fontId="0" fillId="10" borderId="2" xfId="0" applyFill="1" applyBorder="1" applyAlignment="1">
      <alignment horizontal="center" vertical="center"/>
    </xf>
    <xf numFmtId="14" fontId="0" fillId="10" borderId="2" xfId="0" applyNumberFormat="1" applyFill="1" applyBorder="1" applyAlignment="1">
      <alignment horizontal="center" vertical="center"/>
    </xf>
    <xf numFmtId="0" fontId="0" fillId="10" borderId="2" xfId="0" applyFill="1" applyBorder="1" applyAlignment="1">
      <alignment horizontal="center" vertical="center" wrapText="1"/>
    </xf>
    <xf numFmtId="0" fontId="0" fillId="3" borderId="2" xfId="0" applyFill="1" applyBorder="1" applyAlignment="1">
      <alignment horizontal="center" vertical="center" wrapText="1"/>
    </xf>
    <xf numFmtId="0" fontId="0" fillId="3" borderId="2" xfId="0" quotePrefix="1" applyFill="1" applyBorder="1" applyAlignment="1">
      <alignment horizontal="center" vertical="center" wrapText="1"/>
    </xf>
    <xf numFmtId="0" fontId="54" fillId="13" borderId="2" xfId="0" applyFont="1" applyFill="1" applyBorder="1" applyAlignment="1">
      <alignment horizontal="center" vertical="center" wrapText="1"/>
    </xf>
    <xf numFmtId="0" fontId="53" fillId="13" borderId="2" xfId="0" applyFont="1" applyFill="1" applyBorder="1" applyAlignment="1">
      <alignment horizontal="center" vertical="center" wrapText="1"/>
    </xf>
    <xf numFmtId="0" fontId="22" fillId="0" borderId="0" xfId="0" applyFont="1" applyAlignment="1">
      <alignment wrapText="1"/>
    </xf>
    <xf numFmtId="0" fontId="4" fillId="0" borderId="6" xfId="0" applyFont="1" applyBorder="1" applyAlignment="1">
      <alignment horizontal="left" vertical="center" wrapText="1"/>
    </xf>
    <xf numFmtId="0" fontId="43" fillId="17" borderId="2" xfId="0" applyFont="1" applyFill="1" applyBorder="1" applyAlignment="1">
      <alignment vertical="center"/>
    </xf>
    <xf numFmtId="0" fontId="13" fillId="17" borderId="2" xfId="0" applyFont="1" applyFill="1" applyBorder="1" applyAlignment="1">
      <alignment vertical="center"/>
    </xf>
    <xf numFmtId="0" fontId="4" fillId="18" borderId="2" xfId="0" applyFont="1" applyFill="1" applyBorder="1" applyAlignment="1">
      <alignment horizontal="left" vertical="top" wrapText="1"/>
    </xf>
    <xf numFmtId="49" fontId="13" fillId="0" borderId="0" xfId="0" applyNumberFormat="1" applyFont="1" applyAlignment="1">
      <alignment vertical="center"/>
    </xf>
    <xf numFmtId="49" fontId="24" fillId="0" borderId="2" xfId="0" applyNumberFormat="1" applyFont="1" applyBorder="1" applyAlignment="1">
      <alignment vertical="center"/>
    </xf>
    <xf numFmtId="0" fontId="25" fillId="0" borderId="2" xfId="0" applyFont="1" applyBorder="1" applyAlignment="1">
      <alignment vertical="center"/>
    </xf>
    <xf numFmtId="0" fontId="24" fillId="0" borderId="2" xfId="0" applyFont="1" applyBorder="1" applyAlignment="1">
      <alignment vertical="center" wrapText="1"/>
    </xf>
    <xf numFmtId="0" fontId="25" fillId="0" borderId="2" xfId="0" applyFont="1" applyBorder="1" applyAlignment="1">
      <alignment vertical="center" wrapText="1"/>
    </xf>
    <xf numFmtId="49" fontId="16" fillId="11" borderId="2" xfId="0" applyNumberFormat="1" applyFont="1" applyFill="1" applyBorder="1" applyAlignment="1">
      <alignment vertical="center"/>
    </xf>
    <xf numFmtId="0" fontId="4" fillId="8" borderId="11" xfId="0" applyFont="1" applyFill="1" applyBorder="1" applyAlignment="1">
      <alignment horizontal="left" vertical="center" wrapText="1"/>
    </xf>
    <xf numFmtId="0" fontId="17" fillId="0" borderId="2" xfId="0" quotePrefix="1" applyFont="1" applyBorder="1" applyAlignment="1">
      <alignment horizontal="left" vertical="center" wrapText="1"/>
    </xf>
    <xf numFmtId="0" fontId="11" fillId="0" borderId="2" xfId="0" quotePrefix="1" applyFont="1" applyBorder="1" applyAlignment="1">
      <alignment horizontal="left" vertical="center" wrapText="1"/>
    </xf>
    <xf numFmtId="0" fontId="59" fillId="0" borderId="2" xfId="0" quotePrefix="1" applyFont="1" applyBorder="1" applyAlignment="1">
      <alignment horizontal="left" vertical="center" wrapText="1"/>
    </xf>
    <xf numFmtId="0" fontId="2" fillId="5" borderId="2" xfId="0" applyFont="1" applyFill="1" applyBorder="1" applyAlignment="1">
      <alignment horizontal="left" vertical="top" wrapText="1"/>
    </xf>
    <xf numFmtId="0" fontId="2" fillId="9" borderId="12" xfId="0" applyFont="1" applyFill="1" applyBorder="1" applyAlignment="1">
      <alignment horizontal="center" vertical="center" wrapText="1"/>
    </xf>
    <xf numFmtId="0" fontId="51" fillId="0" borderId="0" xfId="0" applyFont="1"/>
    <xf numFmtId="0" fontId="51" fillId="0" borderId="0" xfId="0" applyFont="1" applyAlignment="1">
      <alignment vertical="center"/>
    </xf>
    <xf numFmtId="0" fontId="64" fillId="0" borderId="0" xfId="0" applyFont="1"/>
    <xf numFmtId="0" fontId="65" fillId="0" borderId="2" xfId="0" applyFont="1" applyBorder="1" applyAlignment="1">
      <alignment vertical="center"/>
    </xf>
    <xf numFmtId="0" fontId="65" fillId="0" borderId="0" xfId="0" applyFont="1"/>
    <xf numFmtId="0" fontId="65" fillId="0" borderId="0" xfId="0" applyFont="1" applyAlignment="1">
      <alignment vertical="center"/>
    </xf>
    <xf numFmtId="0" fontId="65" fillId="19" borderId="0" xfId="0" applyFont="1" applyFill="1" applyAlignment="1">
      <alignment vertical="center" wrapText="1"/>
    </xf>
    <xf numFmtId="0" fontId="13" fillId="20" borderId="2" xfId="0" applyFont="1" applyFill="1" applyBorder="1" applyAlignment="1">
      <alignment vertical="center"/>
    </xf>
    <xf numFmtId="0" fontId="24" fillId="20" borderId="2" xfId="0" applyFont="1" applyFill="1" applyBorder="1" applyAlignment="1">
      <alignment vertical="center"/>
    </xf>
    <xf numFmtId="0" fontId="66" fillId="0" borderId="0" xfId="0" applyFont="1"/>
    <xf numFmtId="0" fontId="24" fillId="3" borderId="2" xfId="0" applyFont="1" applyFill="1" applyBorder="1" applyAlignment="1">
      <alignment vertical="center"/>
    </xf>
    <xf numFmtId="0" fontId="13" fillId="3" borderId="2" xfId="0" applyFont="1" applyFill="1" applyBorder="1" applyAlignment="1">
      <alignment vertical="center"/>
    </xf>
    <xf numFmtId="0" fontId="24" fillId="10" borderId="2" xfId="0" applyFont="1" applyFill="1" applyBorder="1" applyAlignment="1">
      <alignment vertical="center"/>
    </xf>
    <xf numFmtId="0" fontId="13" fillId="10" borderId="2" xfId="0" applyFont="1" applyFill="1" applyBorder="1" applyAlignment="1">
      <alignment vertical="center"/>
    </xf>
    <xf numFmtId="0" fontId="43" fillId="18" borderId="2" xfId="0" applyFont="1" applyFill="1" applyBorder="1" applyAlignment="1">
      <alignment vertical="center"/>
    </xf>
    <xf numFmtId="0" fontId="13" fillId="18" borderId="2" xfId="0" applyFont="1" applyFill="1" applyBorder="1" applyAlignment="1">
      <alignment vertical="center"/>
    </xf>
    <xf numFmtId="0" fontId="13" fillId="0" borderId="0" xfId="0" applyFont="1" applyAlignment="1">
      <alignment vertical="center" wrapText="1"/>
    </xf>
    <xf numFmtId="0" fontId="67" fillId="0" borderId="0" xfId="0" applyFont="1" applyAlignment="1">
      <alignment vertical="center" wrapText="1"/>
    </xf>
    <xf numFmtId="0" fontId="24" fillId="0" borderId="0" xfId="0" applyFont="1" applyAlignment="1">
      <alignment vertical="center" wrapText="1"/>
    </xf>
    <xf numFmtId="0" fontId="13" fillId="0" borderId="0" xfId="0" applyFont="1" applyAlignment="1">
      <alignment horizontal="left" vertical="center"/>
    </xf>
    <xf numFmtId="0" fontId="24" fillId="21" borderId="2" xfId="0" applyFont="1" applyFill="1" applyBorder="1" applyAlignment="1">
      <alignment vertical="center"/>
    </xf>
    <xf numFmtId="0" fontId="16" fillId="22" borderId="2" xfId="0" applyFont="1" applyFill="1" applyBorder="1" applyAlignment="1">
      <alignment vertical="center"/>
    </xf>
    <xf numFmtId="0" fontId="68" fillId="22" borderId="2" xfId="0" applyFont="1" applyFill="1" applyBorder="1" applyAlignment="1">
      <alignment vertical="center"/>
    </xf>
    <xf numFmtId="0" fontId="13" fillId="17" borderId="2" xfId="0" applyFont="1" applyFill="1" applyBorder="1" applyAlignment="1">
      <alignment vertical="center" wrapText="1"/>
    </xf>
    <xf numFmtId="0" fontId="5" fillId="7" borderId="15" xfId="0" applyFont="1" applyFill="1" applyBorder="1" applyAlignment="1">
      <alignment horizontal="center" vertical="center" wrapText="1"/>
    </xf>
    <xf numFmtId="0" fontId="5" fillId="10" borderId="15" xfId="0" applyFont="1" applyFill="1" applyBorder="1" applyAlignment="1">
      <alignment horizontal="center" vertical="center" wrapText="1"/>
    </xf>
    <xf numFmtId="0" fontId="6" fillId="3" borderId="15" xfId="0" applyFont="1" applyFill="1" applyBorder="1" applyAlignment="1">
      <alignment vertical="center" wrapText="1"/>
    </xf>
    <xf numFmtId="0" fontId="5" fillId="7" borderId="15" xfId="0" applyFont="1" applyFill="1" applyBorder="1" applyAlignment="1">
      <alignment vertical="center" wrapText="1"/>
    </xf>
    <xf numFmtId="0" fontId="5" fillId="9" borderId="15" xfId="0" applyFont="1" applyFill="1" applyBorder="1" applyAlignment="1">
      <alignment vertical="center" wrapText="1"/>
    </xf>
    <xf numFmtId="0" fontId="2" fillId="7" borderId="12"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4" fillId="0" borderId="0" xfId="0" applyFont="1" applyAlignment="1">
      <alignment horizontal="left" vertical="center"/>
    </xf>
    <xf numFmtId="0" fontId="16" fillId="0" borderId="0" xfId="0" applyFont="1"/>
    <xf numFmtId="0" fontId="6" fillId="10" borderId="23" xfId="0" applyFont="1" applyFill="1" applyBorder="1" applyAlignment="1">
      <alignment horizontal="left" vertical="center" wrapText="1"/>
    </xf>
    <xf numFmtId="0" fontId="6" fillId="3" borderId="23" xfId="0" applyFont="1" applyFill="1" applyBorder="1" applyAlignment="1">
      <alignment vertical="center" wrapText="1"/>
    </xf>
    <xf numFmtId="0" fontId="6" fillId="10" borderId="15" xfId="0" applyFont="1" applyFill="1" applyBorder="1" applyAlignment="1">
      <alignment vertical="center" wrapText="1"/>
    </xf>
    <xf numFmtId="0" fontId="59" fillId="0" borderId="7" xfId="0" quotePrefix="1" applyFont="1" applyBorder="1" applyAlignment="1">
      <alignment horizontal="left" vertical="center" wrapText="1"/>
    </xf>
    <xf numFmtId="0" fontId="11" fillId="0" borderId="7" xfId="0" quotePrefix="1" applyFont="1" applyBorder="1" applyAlignment="1">
      <alignment horizontal="left" vertical="center" wrapText="1"/>
    </xf>
    <xf numFmtId="0" fontId="33" fillId="0" borderId="7" xfId="0" quotePrefix="1" applyFont="1" applyBorder="1" applyAlignment="1">
      <alignment horizontal="left" vertical="center" wrapText="1"/>
    </xf>
    <xf numFmtId="0" fontId="6" fillId="7" borderId="15" xfId="0" applyFont="1" applyFill="1" applyBorder="1" applyAlignment="1">
      <alignment vertical="center" wrapText="1"/>
    </xf>
    <xf numFmtId="0" fontId="2" fillId="0" borderId="7" xfId="0" quotePrefix="1" applyFont="1" applyBorder="1" applyAlignment="1">
      <alignment horizontal="left" vertical="center"/>
    </xf>
    <xf numFmtId="0" fontId="6" fillId="10" borderId="7" xfId="0" applyFont="1" applyFill="1" applyBorder="1" applyAlignment="1">
      <alignment vertical="center" wrapText="1"/>
    </xf>
    <xf numFmtId="0" fontId="5" fillId="10" borderId="15" xfId="0" applyFont="1" applyFill="1" applyBorder="1" applyAlignment="1">
      <alignment vertical="center" wrapText="1"/>
    </xf>
    <xf numFmtId="0" fontId="5" fillId="3" borderId="15" xfId="0" applyFont="1" applyFill="1" applyBorder="1" applyAlignment="1">
      <alignment horizontal="center" vertical="center" wrapText="1"/>
    </xf>
    <xf numFmtId="0" fontId="16" fillId="11" borderId="2" xfId="0" applyFont="1" applyFill="1" applyBorder="1"/>
    <xf numFmtId="0" fontId="13" fillId="0" borderId="2" xfId="0" applyFont="1" applyBorder="1" applyAlignment="1">
      <alignment horizontal="left" vertical="center"/>
    </xf>
    <xf numFmtId="0" fontId="65" fillId="0" borderId="2" xfId="0" applyFont="1" applyBorder="1"/>
    <xf numFmtId="0" fontId="65" fillId="19" borderId="2" xfId="0" applyFont="1" applyFill="1" applyBorder="1" applyAlignment="1">
      <alignment vertical="center" wrapText="1"/>
    </xf>
    <xf numFmtId="0" fontId="66" fillId="0" borderId="2" xfId="0" applyFont="1" applyBorder="1"/>
    <xf numFmtId="0" fontId="65" fillId="0" borderId="19" xfId="0" applyFont="1" applyBorder="1" applyAlignment="1">
      <alignment vertical="center"/>
    </xf>
    <xf numFmtId="0" fontId="24" fillId="0" borderId="19" xfId="0" applyFont="1" applyBorder="1" applyAlignment="1">
      <alignment vertical="center"/>
    </xf>
    <xf numFmtId="0" fontId="13" fillId="0" borderId="20" xfId="0" applyFont="1" applyBorder="1" applyAlignment="1">
      <alignment vertical="center"/>
    </xf>
    <xf numFmtId="0" fontId="51" fillId="0" borderId="19" xfId="0" applyFont="1" applyBorder="1" applyAlignment="1">
      <alignment vertical="center"/>
    </xf>
    <xf numFmtId="0" fontId="66" fillId="0" borderId="24" xfId="0" applyFont="1" applyBorder="1"/>
    <xf numFmtId="0" fontId="24" fillId="0" borderId="24" xfId="0" applyFont="1" applyBorder="1" applyAlignment="1">
      <alignment vertical="center"/>
    </xf>
    <xf numFmtId="0" fontId="43" fillId="0" borderId="8" xfId="0" applyFont="1" applyBorder="1" applyAlignment="1">
      <alignment vertical="center"/>
    </xf>
    <xf numFmtId="0" fontId="13" fillId="0" borderId="8" xfId="0" applyFont="1" applyBorder="1" applyAlignment="1">
      <alignment vertical="center"/>
    </xf>
    <xf numFmtId="0" fontId="13" fillId="0" borderId="19" xfId="0" applyFont="1" applyBorder="1" applyAlignment="1">
      <alignment vertical="center"/>
    </xf>
    <xf numFmtId="0" fontId="24" fillId="0" borderId="8" xfId="0" applyFont="1" applyBorder="1" applyAlignment="1">
      <alignment vertical="center"/>
    </xf>
    <xf numFmtId="0" fontId="15" fillId="0" borderId="6" xfId="0" applyFont="1" applyBorder="1"/>
    <xf numFmtId="0" fontId="2" fillId="0" borderId="2" xfId="0" applyFont="1" applyBorder="1" applyAlignment="1">
      <alignment horizontal="center"/>
    </xf>
    <xf numFmtId="0" fontId="6" fillId="0" borderId="2" xfId="0" applyFont="1" applyBorder="1" applyAlignment="1">
      <alignment horizontal="left" vertical="center" wrapText="1"/>
    </xf>
    <xf numFmtId="0" fontId="6" fillId="0" borderId="18" xfId="0" applyFont="1" applyBorder="1" applyAlignment="1">
      <alignment wrapText="1"/>
    </xf>
    <xf numFmtId="0" fontId="17" fillId="0" borderId="0" xfId="0" applyFont="1" applyAlignment="1">
      <alignment horizontal="left" vertical="center" wrapText="1"/>
    </xf>
    <xf numFmtId="0" fontId="74" fillId="0" borderId="0" xfId="0" applyFont="1" applyAlignment="1">
      <alignment vertical="center" wrapText="1"/>
    </xf>
    <xf numFmtId="0" fontId="4" fillId="0" borderId="0" xfId="0" quotePrefix="1" applyFont="1" applyAlignment="1">
      <alignment horizontal="left" vertical="center" wrapText="1"/>
    </xf>
    <xf numFmtId="0" fontId="4" fillId="0" borderId="0" xfId="0" applyFont="1" applyAlignment="1">
      <alignment horizontal="center"/>
    </xf>
    <xf numFmtId="0" fontId="75" fillId="0" borderId="0" xfId="0" applyFont="1"/>
    <xf numFmtId="0" fontId="8" fillId="0" borderId="2" xfId="0" applyFont="1" applyBorder="1" applyAlignment="1">
      <alignment vertical="center" wrapText="1"/>
    </xf>
    <xf numFmtId="0" fontId="9" fillId="0" borderId="0" xfId="0" applyFont="1" applyAlignment="1">
      <alignment vertical="center" wrapText="1"/>
    </xf>
    <xf numFmtId="0" fontId="9" fillId="0" borderId="0" xfId="0" applyFont="1" applyAlignment="1">
      <alignment vertical="center"/>
    </xf>
    <xf numFmtId="0" fontId="21" fillId="0" borderId="0" xfId="0" applyFont="1" applyAlignment="1">
      <alignment horizontal="center" vertical="center"/>
    </xf>
    <xf numFmtId="0" fontId="1" fillId="0" borderId="0" xfId="0" applyFont="1" applyAlignment="1">
      <alignment wrapText="1"/>
    </xf>
    <xf numFmtId="0" fontId="79" fillId="0" borderId="0" xfId="0" applyFont="1"/>
    <xf numFmtId="0" fontId="73" fillId="0" borderId="0" xfId="0" applyFont="1" applyAlignment="1">
      <alignment wrapText="1"/>
    </xf>
    <xf numFmtId="0" fontId="2" fillId="0" borderId="0" xfId="0" applyFont="1" applyAlignment="1">
      <alignment vertical="center"/>
    </xf>
    <xf numFmtId="0" fontId="26"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vertical="center" wrapText="1"/>
    </xf>
    <xf numFmtId="9" fontId="20" fillId="0" borderId="0" xfId="8" applyFont="1"/>
    <xf numFmtId="0" fontId="80" fillId="0" borderId="0" xfId="0" applyFont="1"/>
    <xf numFmtId="0" fontId="21" fillId="0" borderId="2" xfId="0" applyFont="1" applyBorder="1" applyAlignment="1">
      <alignment horizontal="center" vertical="center"/>
    </xf>
    <xf numFmtId="0" fontId="27" fillId="0" borderId="0" xfId="0" applyFont="1" applyAlignment="1">
      <alignment horizontal="left" wrapText="1"/>
    </xf>
    <xf numFmtId="0" fontId="2" fillId="0" borderId="5" xfId="0" applyFont="1" applyBorder="1" applyAlignment="1">
      <alignment wrapText="1"/>
    </xf>
    <xf numFmtId="0" fontId="6" fillId="0" borderId="2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left" vertical="center" wrapText="1"/>
    </xf>
    <xf numFmtId="0" fontId="2" fillId="0" borderId="2" xfId="0" applyFont="1" applyBorder="1" applyAlignment="1">
      <alignment horizontal="center" vertical="center"/>
    </xf>
    <xf numFmtId="0" fontId="82" fillId="0" borderId="2" xfId="0" applyFont="1" applyBorder="1" applyAlignment="1">
      <alignment horizontal="left" vertical="center" wrapText="1"/>
    </xf>
    <xf numFmtId="0" fontId="19"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indent="2" readingOrder="1"/>
    </xf>
    <xf numFmtId="0" fontId="0" fillId="0" borderId="0" xfId="0" applyAlignment="1">
      <alignment horizontal="left" vertical="center" wrapText="1"/>
    </xf>
    <xf numFmtId="0" fontId="0" fillId="0" borderId="0" xfId="0" applyAlignment="1">
      <alignment horizontal="center" vertical="center" wrapText="1"/>
    </xf>
    <xf numFmtId="0" fontId="42" fillId="14" borderId="2" xfId="0" applyFont="1" applyFill="1" applyBorder="1" applyAlignment="1">
      <alignment horizontal="left" vertical="center" wrapText="1"/>
    </xf>
    <xf numFmtId="0" fontId="42" fillId="14" borderId="12" xfId="0" applyFont="1" applyFill="1" applyBorder="1" applyAlignment="1">
      <alignment horizontal="left" vertical="center" wrapText="1"/>
    </xf>
    <xf numFmtId="0" fontId="3" fillId="8" borderId="0" xfId="0" applyFont="1" applyFill="1" applyAlignment="1">
      <alignment horizontal="center" wrapText="1"/>
    </xf>
    <xf numFmtId="0" fontId="3" fillId="0" borderId="9" xfId="0" applyFont="1" applyBorder="1" applyAlignment="1">
      <alignment vertical="center" wrapText="1"/>
    </xf>
    <xf numFmtId="0" fontId="14" fillId="8" borderId="2" xfId="0" applyFont="1" applyFill="1" applyBorder="1" applyAlignment="1">
      <alignment horizontal="center" vertical="center" wrapText="1" readingOrder="1"/>
    </xf>
    <xf numFmtId="0" fontId="85" fillId="8" borderId="2" xfId="0" applyFont="1" applyFill="1" applyBorder="1" applyAlignment="1">
      <alignment horizontal="center" vertical="center" wrapText="1" readingOrder="1"/>
    </xf>
    <xf numFmtId="0" fontId="14" fillId="8" borderId="2" xfId="0" applyFont="1" applyFill="1" applyBorder="1" applyAlignment="1">
      <alignment horizontal="left" vertical="center" wrapText="1" readingOrder="1"/>
    </xf>
    <xf numFmtId="0" fontId="32" fillId="0" borderId="0" xfId="0" applyFont="1" applyAlignment="1">
      <alignment wrapText="1"/>
    </xf>
    <xf numFmtId="0" fontId="17" fillId="0" borderId="0" xfId="0" applyFont="1" applyAlignment="1">
      <alignment vertical="top"/>
    </xf>
    <xf numFmtId="0" fontId="76" fillId="0" borderId="0" xfId="0" applyFont="1" applyAlignment="1">
      <alignment horizontal="left" wrapText="1"/>
    </xf>
    <xf numFmtId="0" fontId="27" fillId="0" borderId="0" xfId="0" applyFont="1" applyAlignment="1">
      <alignment wrapText="1"/>
    </xf>
    <xf numFmtId="0" fontId="16" fillId="14" borderId="12" xfId="0" applyFont="1" applyFill="1" applyBorder="1" applyAlignment="1">
      <alignment horizontal="center" vertical="center"/>
    </xf>
    <xf numFmtId="0" fontId="21" fillId="0" borderId="0" xfId="0" applyFont="1" applyAlignment="1">
      <alignment vertical="center"/>
    </xf>
    <xf numFmtId="0" fontId="24" fillId="0" borderId="2" xfId="0" applyFont="1" applyBorder="1" applyAlignment="1">
      <alignment horizontal="center" vertical="center"/>
    </xf>
    <xf numFmtId="0" fontId="24" fillId="0" borderId="0" xfId="0" applyFont="1" applyAlignment="1">
      <alignment horizontal="center" vertical="center"/>
    </xf>
    <xf numFmtId="0" fontId="4" fillId="0" borderId="0" xfId="0" applyFont="1" applyAlignment="1">
      <alignment vertical="center"/>
    </xf>
    <xf numFmtId="0" fontId="0" fillId="0" borderId="0" xfId="0" applyAlignment="1">
      <alignment horizontal="left" vertical="center"/>
    </xf>
    <xf numFmtId="0" fontId="4" fillId="0" borderId="26" xfId="0" applyFont="1" applyBorder="1" applyAlignment="1">
      <alignment horizontal="left" vertical="center" wrapText="1"/>
    </xf>
    <xf numFmtId="44" fontId="43" fillId="17" borderId="27" xfId="9" applyFont="1" applyFill="1" applyBorder="1" applyAlignment="1">
      <alignment horizontal="center" vertical="center" wrapText="1"/>
    </xf>
    <xf numFmtId="0" fontId="4" fillId="0" borderId="30" xfId="0" applyFont="1" applyBorder="1" applyAlignment="1">
      <alignment horizontal="left" vertical="center" wrapText="1"/>
    </xf>
    <xf numFmtId="44" fontId="43" fillId="17" borderId="31" xfId="9" applyFont="1" applyFill="1" applyBorder="1" applyAlignment="1">
      <alignment horizontal="center" vertical="center" wrapText="1"/>
    </xf>
    <xf numFmtId="44" fontId="43" fillId="3" borderId="31" xfId="9" applyFont="1" applyFill="1" applyBorder="1" applyAlignment="1">
      <alignment horizontal="center" vertical="center" wrapText="1"/>
    </xf>
    <xf numFmtId="0" fontId="2" fillId="0" borderId="30" xfId="0" applyFont="1" applyBorder="1" applyAlignment="1">
      <alignment horizontal="left" vertical="center"/>
    </xf>
    <xf numFmtId="44" fontId="43" fillId="23" borderId="31" xfId="9" applyFont="1" applyFill="1" applyBorder="1" applyAlignment="1">
      <alignment horizontal="center" vertical="center" wrapText="1"/>
    </xf>
    <xf numFmtId="0" fontId="2" fillId="0" borderId="34" xfId="0" applyFont="1" applyBorder="1" applyAlignment="1">
      <alignment horizontal="left" vertical="center"/>
    </xf>
    <xf numFmtId="0" fontId="4" fillId="0" borderId="15" xfId="0" applyFont="1" applyBorder="1" applyAlignment="1">
      <alignment horizontal="left" vertical="center" wrapText="1"/>
    </xf>
    <xf numFmtId="0" fontId="2" fillId="0" borderId="15" xfId="0" applyFont="1" applyBorder="1" applyAlignment="1">
      <alignment horizontal="left" vertical="center" wrapText="1"/>
    </xf>
    <xf numFmtId="44" fontId="43" fillId="23" borderId="35" xfId="9" applyFont="1" applyFill="1" applyBorder="1" applyAlignment="1">
      <alignment horizontal="center" vertical="center" wrapText="1"/>
    </xf>
    <xf numFmtId="0" fontId="2" fillId="0" borderId="22" xfId="0" applyFont="1" applyBorder="1" applyAlignment="1">
      <alignment horizontal="left" vertical="center"/>
    </xf>
    <xf numFmtId="44" fontId="43" fillId="0" borderId="22" xfId="9" applyFont="1" applyFill="1" applyBorder="1" applyAlignment="1">
      <alignment vertical="center"/>
    </xf>
    <xf numFmtId="0" fontId="4" fillId="0" borderId="28" xfId="0" applyFont="1" applyBorder="1" applyAlignment="1">
      <alignment horizontal="left" vertical="center" wrapText="1"/>
    </xf>
    <xf numFmtId="0" fontId="4" fillId="0" borderId="38" xfId="0" applyFont="1" applyBorder="1" applyAlignment="1">
      <alignment horizontal="left" vertical="center" wrapText="1"/>
    </xf>
    <xf numFmtId="0" fontId="2" fillId="0" borderId="12" xfId="0" applyFont="1" applyBorder="1" applyAlignment="1">
      <alignment horizontal="left" vertical="center" wrapText="1"/>
    </xf>
    <xf numFmtId="0" fontId="4" fillId="0" borderId="12" xfId="0" applyFont="1" applyBorder="1" applyAlignment="1">
      <alignment vertical="center" wrapText="1"/>
    </xf>
    <xf numFmtId="0" fontId="4" fillId="0" borderId="42" xfId="0" applyFont="1" applyBorder="1" applyAlignment="1">
      <alignment horizontal="left" vertical="center" wrapText="1"/>
    </xf>
    <xf numFmtId="0" fontId="4" fillId="0" borderId="44" xfId="0" applyFont="1" applyBorder="1" applyAlignment="1">
      <alignment horizontal="left" vertical="center" wrapText="1"/>
    </xf>
    <xf numFmtId="0" fontId="4" fillId="0" borderId="23" xfId="0" applyFont="1" applyBorder="1" applyAlignment="1">
      <alignment horizontal="left" vertical="center" wrapText="1"/>
    </xf>
    <xf numFmtId="0" fontId="4" fillId="0" borderId="23" xfId="0" applyFont="1" applyBorder="1" applyAlignment="1">
      <alignment vertical="center" wrapText="1"/>
    </xf>
    <xf numFmtId="0" fontId="2" fillId="0" borderId="23" xfId="0" applyFont="1" applyBorder="1" applyAlignment="1">
      <alignment horizontal="left" vertical="center" wrapText="1"/>
    </xf>
    <xf numFmtId="44" fontId="43" fillId="0" borderId="0" xfId="9" applyFont="1" applyFill="1" applyBorder="1" applyAlignment="1">
      <alignment horizontal="center" vertical="center"/>
    </xf>
    <xf numFmtId="0" fontId="2" fillId="0" borderId="19" xfId="0" applyFont="1" applyBorder="1" applyAlignment="1">
      <alignment horizontal="left" vertical="center"/>
    </xf>
    <xf numFmtId="44" fontId="43" fillId="0" borderId="41" xfId="9" applyFont="1" applyFill="1" applyBorder="1" applyAlignment="1">
      <alignment vertical="center"/>
    </xf>
    <xf numFmtId="0" fontId="4" fillId="0" borderId="46" xfId="0" applyFont="1" applyBorder="1" applyAlignment="1">
      <alignment horizontal="left" vertical="center" wrapText="1"/>
    </xf>
    <xf numFmtId="0" fontId="4" fillId="0" borderId="7" xfId="0" applyFont="1" applyBorder="1" applyAlignment="1">
      <alignment vertical="center" wrapText="1"/>
    </xf>
    <xf numFmtId="0" fontId="4" fillId="0" borderId="34" xfId="0" applyFont="1" applyBorder="1" applyAlignment="1">
      <alignment horizontal="left" vertical="center" wrapText="1"/>
    </xf>
    <xf numFmtId="0" fontId="4" fillId="0" borderId="15" xfId="0" applyFont="1" applyBorder="1" applyAlignment="1">
      <alignment vertical="center" wrapText="1"/>
    </xf>
    <xf numFmtId="0" fontId="2" fillId="0" borderId="1" xfId="0" applyFont="1" applyBorder="1" applyAlignment="1">
      <alignment vertical="center" wrapText="1"/>
    </xf>
    <xf numFmtId="0" fontId="42" fillId="14" borderId="44" xfId="0" applyFont="1" applyFill="1" applyBorder="1" applyAlignment="1">
      <alignment horizontal="center" vertical="center" wrapText="1"/>
    </xf>
    <xf numFmtId="0" fontId="42" fillId="14" borderId="23" xfId="0" applyFont="1" applyFill="1" applyBorder="1" applyAlignment="1">
      <alignment horizontal="center" vertical="center" wrapText="1"/>
    </xf>
    <xf numFmtId="0" fontId="42" fillId="14" borderId="45" xfId="0" applyFont="1" applyFill="1" applyBorder="1" applyAlignment="1">
      <alignment horizontal="center" vertical="center" wrapText="1"/>
    </xf>
    <xf numFmtId="0" fontId="89" fillId="0" borderId="0" xfId="4" applyFont="1" applyFill="1" applyAlignment="1" applyProtection="1">
      <alignment horizontal="left" vertical="center"/>
    </xf>
    <xf numFmtId="0" fontId="5" fillId="0" borderId="0" xfId="0" applyFont="1" applyAlignment="1">
      <alignment vertical="top"/>
    </xf>
    <xf numFmtId="0" fontId="28" fillId="0" borderId="6" xfId="0" applyFont="1" applyBorder="1" applyAlignment="1">
      <alignment horizontal="center" vertical="center"/>
    </xf>
    <xf numFmtId="0" fontId="71" fillId="0" borderId="0" xfId="0" applyFont="1"/>
    <xf numFmtId="0" fontId="92" fillId="0" borderId="2" xfId="0" applyFont="1" applyBorder="1"/>
    <xf numFmtId="0" fontId="2" fillId="0" borderId="0" xfId="0" applyFont="1"/>
    <xf numFmtId="0" fontId="13" fillId="0" borderId="0" xfId="0" quotePrefix="1" applyFont="1" applyAlignment="1">
      <alignment horizontal="center"/>
    </xf>
    <xf numFmtId="0" fontId="25" fillId="0" borderId="0" xfId="0" applyFont="1" applyAlignment="1">
      <alignment horizontal="left"/>
    </xf>
    <xf numFmtId="0" fontId="25" fillId="0" borderId="0" xfId="0" applyFont="1" applyAlignment="1">
      <alignment horizontal="left" wrapText="1"/>
    </xf>
    <xf numFmtId="0" fontId="22" fillId="0" borderId="0" xfId="0" applyFont="1" applyAlignment="1">
      <alignment vertical="center" wrapText="1"/>
    </xf>
    <xf numFmtId="0" fontId="9" fillId="0" borderId="0" xfId="0" quotePrefix="1" applyFont="1" applyAlignment="1">
      <alignment wrapText="1"/>
    </xf>
    <xf numFmtId="0" fontId="93" fillId="0" borderId="0" xfId="0" applyFont="1" applyAlignment="1">
      <alignment vertical="center"/>
    </xf>
    <xf numFmtId="0" fontId="28" fillId="0" borderId="0" xfId="0" applyFont="1" applyAlignment="1">
      <alignment vertical="center" wrapText="1"/>
    </xf>
    <xf numFmtId="0" fontId="98" fillId="14" borderId="2" xfId="0" applyFont="1" applyFill="1" applyBorder="1"/>
    <xf numFmtId="0" fontId="20" fillId="0" borderId="2" xfId="0" applyFont="1" applyBorder="1"/>
    <xf numFmtId="0" fontId="0" fillId="0" borderId="0" xfId="0" applyAlignment="1">
      <alignment vertical="center"/>
    </xf>
    <xf numFmtId="0" fontId="99" fillId="0" borderId="0" xfId="0" applyFont="1" applyAlignment="1">
      <alignment horizontal="left" vertical="center"/>
    </xf>
    <xf numFmtId="0" fontId="99" fillId="0" borderId="0" xfId="0" applyFont="1" applyAlignment="1">
      <alignment horizontal="left" vertical="center" wrapText="1"/>
    </xf>
    <xf numFmtId="0" fontId="23" fillId="0" borderId="0" xfId="0" applyFont="1" applyAlignment="1">
      <alignment wrapText="1"/>
    </xf>
    <xf numFmtId="0" fontId="20" fillId="0" borderId="2" xfId="0" applyFont="1" applyBorder="1" applyAlignment="1">
      <alignment horizontal="left"/>
    </xf>
    <xf numFmtId="0" fontId="28" fillId="0" borderId="0" xfId="0" applyFont="1" applyAlignment="1">
      <alignment vertical="center"/>
    </xf>
    <xf numFmtId="0" fontId="20" fillId="0" borderId="0" xfId="0" quotePrefix="1" applyFont="1"/>
    <xf numFmtId="0" fontId="11" fillId="0" borderId="12" xfId="0" quotePrefix="1" applyFont="1" applyBorder="1" applyAlignment="1">
      <alignment horizontal="left" vertical="center" wrapText="1"/>
    </xf>
    <xf numFmtId="0" fontId="102" fillId="0" borderId="2" xfId="1" applyFont="1" applyBorder="1" applyAlignment="1">
      <alignment horizontal="left" vertical="center" wrapText="1"/>
    </xf>
    <xf numFmtId="0" fontId="4" fillId="0" borderId="2" xfId="0" applyFont="1" applyBorder="1" applyAlignment="1">
      <alignment horizontal="center"/>
    </xf>
    <xf numFmtId="0" fontId="4" fillId="8" borderId="9" xfId="0" applyFont="1" applyFill="1" applyBorder="1" applyAlignment="1">
      <alignment horizontal="left" vertical="center" wrapText="1"/>
    </xf>
    <xf numFmtId="0" fontId="4" fillId="8" borderId="7" xfId="0" quotePrefix="1" applyFont="1" applyFill="1" applyBorder="1" applyAlignment="1">
      <alignment horizontal="left" vertical="center" wrapText="1"/>
    </xf>
    <xf numFmtId="0" fontId="2" fillId="0" borderId="10" xfId="0" applyFont="1" applyBorder="1" applyAlignment="1">
      <alignment vertical="top" wrapText="1"/>
    </xf>
    <xf numFmtId="0" fontId="2" fillId="0" borderId="19" xfId="0" applyFont="1" applyBorder="1" applyAlignment="1">
      <alignment vertical="top" wrapText="1"/>
    </xf>
    <xf numFmtId="0" fontId="2" fillId="0" borderId="20" xfId="0" applyFont="1" applyBorder="1" applyAlignment="1">
      <alignment vertical="top" wrapText="1"/>
    </xf>
    <xf numFmtId="0" fontId="91" fillId="0" borderId="18" xfId="0" applyFont="1" applyBorder="1" applyAlignment="1">
      <alignment horizontal="left"/>
    </xf>
    <xf numFmtId="0" fontId="103" fillId="0" borderId="0" xfId="0" applyFont="1"/>
    <xf numFmtId="0" fontId="80" fillId="0" borderId="0" xfId="0" quotePrefix="1" applyFont="1"/>
    <xf numFmtId="0" fontId="42" fillId="14" borderId="2" xfId="0" applyFont="1" applyFill="1" applyBorder="1" applyAlignment="1">
      <alignment vertical="center" wrapText="1"/>
    </xf>
    <xf numFmtId="0" fontId="93" fillId="0" borderId="11" xfId="0" applyFont="1" applyBorder="1" applyAlignment="1">
      <alignment horizontal="left" vertical="center" wrapText="1"/>
    </xf>
    <xf numFmtId="0" fontId="93" fillId="27" borderId="2" xfId="0" applyFont="1" applyFill="1" applyBorder="1" applyAlignment="1">
      <alignment horizontal="center" vertical="center" wrapText="1"/>
    </xf>
    <xf numFmtId="0" fontId="110" fillId="0" borderId="0" xfId="0" applyFont="1"/>
    <xf numFmtId="0" fontId="0" fillId="0" borderId="20" xfId="0" applyBorder="1"/>
    <xf numFmtId="0" fontId="20" fillId="0" borderId="18" xfId="0" applyFont="1" applyBorder="1"/>
    <xf numFmtId="0" fontId="6" fillId="0" borderId="0" xfId="1" applyFont="1"/>
    <xf numFmtId="0" fontId="4" fillId="0" borderId="0" xfId="0" applyFont="1" applyAlignment="1">
      <alignment horizontal="center" vertical="center" wrapText="1"/>
    </xf>
    <xf numFmtId="0" fontId="25" fillId="28" borderId="0" xfId="0" applyFont="1" applyFill="1" applyAlignment="1">
      <alignment horizontal="left" vertical="center" wrapText="1"/>
    </xf>
    <xf numFmtId="0" fontId="21" fillId="0" borderId="0" xfId="0" applyFont="1"/>
    <xf numFmtId="0" fontId="3" fillId="0" borderId="0" xfId="1" applyAlignment="1">
      <alignment horizontal="center" vertical="center"/>
    </xf>
    <xf numFmtId="0" fontId="107" fillId="0" borderId="0" xfId="0" applyFont="1"/>
    <xf numFmtId="0" fontId="43" fillId="0" borderId="0" xfId="0" applyFont="1"/>
    <xf numFmtId="0" fontId="3" fillId="0" borderId="2" xfId="1" applyBorder="1" applyAlignment="1">
      <alignment horizontal="center" vertical="center"/>
    </xf>
    <xf numFmtId="0" fontId="107" fillId="0" borderId="0" xfId="0" applyFont="1" applyAlignment="1">
      <alignment horizontal="left"/>
    </xf>
    <xf numFmtId="0" fontId="43" fillId="0" borderId="0" xfId="0" applyFont="1" applyAlignment="1">
      <alignment horizontal="left" vertical="top"/>
    </xf>
    <xf numFmtId="0" fontId="107" fillId="26" borderId="2" xfId="0" applyFont="1" applyFill="1" applyBorder="1" applyAlignment="1">
      <alignment horizontal="center" vertical="center"/>
    </xf>
    <xf numFmtId="0" fontId="107" fillId="0" borderId="2" xfId="0" applyFont="1" applyBorder="1" applyAlignment="1">
      <alignment horizontal="center" vertical="center"/>
    </xf>
    <xf numFmtId="0" fontId="107" fillId="0" borderId="2" xfId="0" applyFont="1" applyBorder="1"/>
    <xf numFmtId="0" fontId="107" fillId="26" borderId="7" xfId="0" applyFont="1" applyFill="1" applyBorder="1" applyAlignment="1">
      <alignment horizontal="center" vertical="center"/>
    </xf>
    <xf numFmtId="0" fontId="107" fillId="0" borderId="7" xfId="0" applyFont="1" applyBorder="1" applyAlignment="1">
      <alignment horizontal="center" vertical="center"/>
    </xf>
    <xf numFmtId="0" fontId="9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07" fillId="0" borderId="7" xfId="0" applyFont="1" applyBorder="1"/>
    <xf numFmtId="0" fontId="115" fillId="0" borderId="0" xfId="0" applyFont="1"/>
    <xf numFmtId="0" fontId="42" fillId="0" borderId="20" xfId="0" applyFont="1" applyBorder="1" applyAlignment="1">
      <alignment horizontal="center" vertical="center"/>
    </xf>
    <xf numFmtId="0" fontId="20" fillId="0" borderId="0" xfId="0" applyFont="1" applyAlignment="1">
      <alignment horizontal="left"/>
    </xf>
    <xf numFmtId="0" fontId="31" fillId="0" borderId="2" xfId="0" applyFont="1" applyBorder="1" applyAlignment="1">
      <alignment horizontal="left"/>
    </xf>
    <xf numFmtId="0" fontId="79" fillId="0" borderId="0" xfId="0" quotePrefix="1" applyFont="1"/>
    <xf numFmtId="0" fontId="117" fillId="0" borderId="0" xfId="0" applyFont="1"/>
    <xf numFmtId="0" fontId="4" fillId="0" borderId="2" xfId="0" quotePrefix="1" applyFont="1" applyBorder="1" applyAlignment="1">
      <alignment vertical="center" wrapText="1"/>
    </xf>
    <xf numFmtId="0" fontId="4" fillId="0" borderId="10" xfId="0" applyFont="1" applyBorder="1" applyAlignment="1">
      <alignment vertical="center"/>
    </xf>
    <xf numFmtId="0" fontId="74" fillId="0" borderId="0" xfId="0" applyFont="1"/>
    <xf numFmtId="0" fontId="121" fillId="0" borderId="0" xfId="0" applyFont="1"/>
    <xf numFmtId="0" fontId="21" fillId="0" borderId="2" xfId="0" applyFont="1" applyBorder="1" applyAlignment="1">
      <alignment vertical="center"/>
    </xf>
    <xf numFmtId="0" fontId="16" fillId="14" borderId="2" xfId="0" applyFont="1" applyFill="1" applyBorder="1" applyAlignment="1">
      <alignment horizontal="center" vertical="center" wrapText="1"/>
    </xf>
    <xf numFmtId="0" fontId="21" fillId="0" borderId="2" xfId="0" applyFont="1" applyBorder="1" applyAlignment="1">
      <alignment horizontal="left" vertical="center"/>
    </xf>
    <xf numFmtId="0" fontId="74" fillId="0" borderId="0" xfId="0" applyFont="1" applyAlignment="1">
      <alignment horizontal="left" vertical="center"/>
    </xf>
    <xf numFmtId="0" fontId="125" fillId="0" borderId="0" xfId="0" applyFont="1"/>
    <xf numFmtId="0" fontId="0" fillId="0" borderId="0" xfId="0" quotePrefix="1"/>
    <xf numFmtId="0" fontId="32" fillId="0" borderId="18" xfId="0" applyFont="1" applyBorder="1" applyAlignment="1">
      <alignment horizontal="left" wrapText="1"/>
    </xf>
    <xf numFmtId="0" fontId="2" fillId="0" borderId="23" xfId="0" applyFont="1" applyBorder="1" applyAlignment="1">
      <alignment vertical="center" wrapText="1"/>
    </xf>
    <xf numFmtId="0" fontId="2" fillId="0" borderId="44" xfId="0" applyFont="1" applyBorder="1" applyAlignment="1">
      <alignment horizontal="left" vertical="center" wrapText="1"/>
    </xf>
    <xf numFmtId="0" fontId="2" fillId="0" borderId="30" xfId="0" applyFont="1" applyBorder="1" applyAlignment="1">
      <alignment horizontal="left" vertical="center" wrapText="1"/>
    </xf>
    <xf numFmtId="0" fontId="17" fillId="0" borderId="0" xfId="0" applyFont="1" applyAlignment="1">
      <alignment vertical="center"/>
    </xf>
    <xf numFmtId="0" fontId="13" fillId="0" borderId="0" xfId="0" applyFont="1" applyAlignment="1">
      <alignment wrapText="1"/>
    </xf>
    <xf numFmtId="0" fontId="71" fillId="0" borderId="2" xfId="0" applyFont="1" applyBorder="1" applyAlignment="1">
      <alignment horizontal="center" vertical="center" wrapText="1"/>
    </xf>
    <xf numFmtId="0" fontId="130" fillId="0" borderId="0" xfId="0" quotePrefix="1" applyFont="1" applyAlignment="1">
      <alignment horizontal="left" vertical="top"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24" fillId="0" borderId="0" xfId="0" applyFont="1"/>
    <xf numFmtId="0" fontId="13" fillId="0" borderId="12" xfId="0" applyFont="1" applyBorder="1" applyAlignment="1">
      <alignment horizontal="center" vertical="center" wrapText="1"/>
    </xf>
    <xf numFmtId="0" fontId="13" fillId="2" borderId="10" xfId="0" quotePrefix="1" applyFont="1" applyFill="1" applyBorder="1" applyAlignment="1">
      <alignment horizontal="left" vertical="top" wrapText="1"/>
    </xf>
    <xf numFmtId="0" fontId="13" fillId="2" borderId="2" xfId="0" applyFont="1" applyFill="1" applyBorder="1" applyAlignment="1">
      <alignment horizontal="left" vertical="center"/>
    </xf>
    <xf numFmtId="0" fontId="13" fillId="0" borderId="0" xfId="0" quotePrefix="1" applyFont="1" applyAlignment="1">
      <alignment horizontal="left" vertical="top" wrapText="1"/>
    </xf>
    <xf numFmtId="0" fontId="43" fillId="0" borderId="0" xfId="0" applyFont="1" applyAlignment="1">
      <alignment horizontal="left" vertical="center" wrapText="1"/>
    </xf>
    <xf numFmtId="0" fontId="24" fillId="0" borderId="2" xfId="0" applyFont="1" applyBorder="1" applyAlignment="1">
      <alignment horizontal="center" vertical="center" wrapText="1"/>
    </xf>
    <xf numFmtId="0" fontId="51" fillId="0" borderId="0" xfId="0" applyFont="1" applyAlignment="1">
      <alignment horizontal="left" vertical="center" wrapText="1"/>
    </xf>
    <xf numFmtId="0" fontId="13" fillId="2" borderId="20" xfId="0" quotePrefix="1" applyFont="1" applyFill="1" applyBorder="1" applyAlignment="1">
      <alignment horizontal="left" vertical="top"/>
    </xf>
    <xf numFmtId="0" fontId="13" fillId="0" borderId="51" xfId="0" applyFont="1" applyBorder="1"/>
    <xf numFmtId="0" fontId="13" fillId="0" borderId="18" xfId="0" applyFont="1" applyBorder="1"/>
    <xf numFmtId="0" fontId="13" fillId="0" borderId="52" xfId="0" applyFont="1" applyBorder="1"/>
    <xf numFmtId="0" fontId="13" fillId="0" borderId="53" xfId="0" applyFont="1" applyBorder="1"/>
    <xf numFmtId="0" fontId="13" fillId="0" borderId="40" xfId="0" applyFont="1" applyBorder="1"/>
    <xf numFmtId="0" fontId="13" fillId="0" borderId="26" xfId="0" applyFont="1" applyBorder="1" applyAlignment="1">
      <alignment horizontal="left" vertical="center"/>
    </xf>
    <xf numFmtId="0" fontId="24" fillId="0" borderId="27" xfId="0" applyFont="1" applyBorder="1" applyAlignment="1">
      <alignment horizontal="left" vertical="center"/>
    </xf>
    <xf numFmtId="0" fontId="132" fillId="0" borderId="0" xfId="0" applyFont="1"/>
    <xf numFmtId="0" fontId="13" fillId="0" borderId="30" xfId="0" applyFont="1" applyBorder="1" applyAlignment="1">
      <alignment horizontal="left" vertical="center"/>
    </xf>
    <xf numFmtId="0" fontId="24" fillId="0" borderId="31" xfId="0" applyFont="1" applyBorder="1" applyAlignment="1">
      <alignment horizontal="left" vertical="center"/>
    </xf>
    <xf numFmtId="0" fontId="16" fillId="14" borderId="34" xfId="0" applyFont="1" applyFill="1" applyBorder="1" applyAlignment="1">
      <alignment horizontal="left" vertical="center"/>
    </xf>
    <xf numFmtId="0" fontId="16" fillId="14" borderId="35" xfId="0" applyFont="1" applyFill="1" applyBorder="1" applyAlignment="1">
      <alignment horizontal="left" vertical="center"/>
    </xf>
    <xf numFmtId="0" fontId="13" fillId="0" borderId="0" xfId="0" applyFont="1" applyAlignment="1">
      <alignment horizontal="left"/>
    </xf>
    <xf numFmtId="0" fontId="24" fillId="0" borderId="0" xfId="0" applyFont="1" applyAlignment="1">
      <alignment horizontal="left" vertical="center" indent="1"/>
    </xf>
    <xf numFmtId="14" fontId="13" fillId="29" borderId="26" xfId="0" quotePrefix="1" applyNumberFormat="1" applyFont="1" applyFill="1" applyBorder="1" applyAlignment="1">
      <alignment horizontal="left"/>
    </xf>
    <xf numFmtId="0" fontId="13" fillId="10" borderId="1" xfId="0" applyFont="1" applyFill="1" applyBorder="1" applyAlignment="1">
      <alignment horizontal="left"/>
    </xf>
    <xf numFmtId="0" fontId="13" fillId="0" borderId="1" xfId="0" applyFont="1" applyBorder="1" applyAlignment="1">
      <alignment horizontal="left"/>
    </xf>
    <xf numFmtId="0" fontId="24" fillId="0" borderId="27" xfId="0" applyFont="1" applyBorder="1" applyAlignment="1">
      <alignment horizontal="left" vertical="center" indent="1"/>
    </xf>
    <xf numFmtId="0" fontId="0" fillId="0" borderId="53" xfId="0" applyBorder="1"/>
    <xf numFmtId="0" fontId="13" fillId="30" borderId="30" xfId="0" applyFont="1" applyFill="1" applyBorder="1" applyAlignment="1">
      <alignment horizontal="left"/>
    </xf>
    <xf numFmtId="0" fontId="13" fillId="10" borderId="2" xfId="0" applyFont="1" applyFill="1" applyBorder="1" applyAlignment="1">
      <alignment horizontal="left"/>
    </xf>
    <xf numFmtId="0" fontId="13" fillId="0" borderId="2" xfId="0" quotePrefix="1" applyFont="1" applyBorder="1" applyAlignment="1">
      <alignment horizontal="left"/>
    </xf>
    <xf numFmtId="0" fontId="24" fillId="0" borderId="31" xfId="0" applyFont="1" applyBorder="1" applyAlignment="1">
      <alignment horizontal="left" vertical="center" indent="1"/>
    </xf>
    <xf numFmtId="0" fontId="0" fillId="0" borderId="40" xfId="0" applyBorder="1"/>
    <xf numFmtId="0" fontId="13" fillId="10" borderId="30" xfId="0" quotePrefix="1" applyFont="1" applyFill="1" applyBorder="1" applyAlignment="1">
      <alignment horizontal="left"/>
    </xf>
    <xf numFmtId="0" fontId="13" fillId="24" borderId="30" xfId="0" applyFont="1" applyFill="1" applyBorder="1" applyAlignment="1">
      <alignment horizontal="left"/>
    </xf>
    <xf numFmtId="0" fontId="13" fillId="24" borderId="2" xfId="0" applyFont="1" applyFill="1" applyBorder="1" applyAlignment="1">
      <alignment horizontal="left"/>
    </xf>
    <xf numFmtId="0" fontId="13" fillId="7" borderId="2" xfId="0" applyFont="1" applyFill="1" applyBorder="1" applyAlignment="1">
      <alignment horizontal="left"/>
    </xf>
    <xf numFmtId="0" fontId="13" fillId="0" borderId="30" xfId="0" quotePrefix="1" applyFont="1" applyBorder="1" applyAlignment="1">
      <alignment horizontal="left"/>
    </xf>
    <xf numFmtId="14" fontId="13" fillId="0" borderId="2" xfId="0" applyNumberFormat="1" applyFont="1" applyBorder="1" applyAlignment="1">
      <alignment horizontal="left"/>
    </xf>
    <xf numFmtId="0" fontId="24" fillId="0" borderId="29" xfId="0" applyFont="1" applyBorder="1" applyAlignment="1">
      <alignment horizontal="left" vertical="center" indent="1"/>
    </xf>
    <xf numFmtId="0" fontId="16" fillId="14" borderId="34" xfId="0" applyFont="1" applyFill="1" applyBorder="1" applyAlignment="1">
      <alignment horizontal="center" vertical="center"/>
    </xf>
    <xf numFmtId="0" fontId="16" fillId="14" borderId="15" xfId="0" applyFont="1" applyFill="1" applyBorder="1" applyAlignment="1">
      <alignment horizontal="center" vertical="center"/>
    </xf>
    <xf numFmtId="0" fontId="24" fillId="0" borderId="47" xfId="0" applyFont="1" applyBorder="1" applyAlignment="1">
      <alignment horizontal="left" vertical="center" indent="1"/>
    </xf>
    <xf numFmtId="0" fontId="13" fillId="0" borderId="31" xfId="0" applyFont="1" applyBorder="1" applyAlignment="1">
      <alignment horizontal="left" vertical="center"/>
    </xf>
    <xf numFmtId="0" fontId="16" fillId="14" borderId="28" xfId="0" applyFont="1" applyFill="1" applyBorder="1" applyAlignment="1">
      <alignment horizontal="left" vertical="center"/>
    </xf>
    <xf numFmtId="0" fontId="16" fillId="14" borderId="10" xfId="0" applyFont="1" applyFill="1" applyBorder="1" applyAlignment="1">
      <alignment horizontal="left" vertical="center"/>
    </xf>
    <xf numFmtId="0" fontId="16" fillId="14" borderId="31" xfId="0" applyFont="1" applyFill="1" applyBorder="1" applyAlignment="1">
      <alignment horizontal="left" vertical="center"/>
    </xf>
    <xf numFmtId="0" fontId="16" fillId="14" borderId="30" xfId="0" applyFont="1" applyFill="1" applyBorder="1" applyAlignment="1">
      <alignment horizontal="left" vertical="center"/>
    </xf>
    <xf numFmtId="0" fontId="13" fillId="0" borderId="40" xfId="0" applyFont="1" applyBorder="1" applyAlignment="1">
      <alignment vertical="center"/>
    </xf>
    <xf numFmtId="0" fontId="136" fillId="0" borderId="0" xfId="0" applyFont="1"/>
    <xf numFmtId="0" fontId="13" fillId="0" borderId="57" xfId="0" applyFont="1" applyBorder="1"/>
    <xf numFmtId="0" fontId="13" fillId="0" borderId="22" xfId="0" applyFont="1" applyBorder="1"/>
    <xf numFmtId="0" fontId="13" fillId="0" borderId="47" xfId="0" applyFont="1" applyBorder="1"/>
    <xf numFmtId="0" fontId="138" fillId="0" borderId="0" xfId="0" applyFont="1"/>
    <xf numFmtId="0" fontId="4" fillId="0" borderId="65" xfId="0" applyFont="1" applyBorder="1" applyAlignment="1">
      <alignment horizontal="center" vertical="center" wrapText="1"/>
    </xf>
    <xf numFmtId="0" fontId="138" fillId="0" borderId="0" xfId="0" applyFont="1" applyAlignment="1">
      <alignment horizontal="center"/>
    </xf>
    <xf numFmtId="164" fontId="4" fillId="31" borderId="70" xfId="3" applyNumberFormat="1" applyFont="1" applyFill="1" applyBorder="1" applyAlignment="1" applyProtection="1">
      <alignment horizontal="center" vertical="center"/>
    </xf>
    <xf numFmtId="164" fontId="4" fillId="31" borderId="62" xfId="3" applyNumberFormat="1" applyFont="1" applyFill="1" applyBorder="1" applyAlignment="1" applyProtection="1">
      <alignment horizontal="center" vertical="center"/>
    </xf>
    <xf numFmtId="164" fontId="4" fillId="31" borderId="51" xfId="3" applyNumberFormat="1" applyFont="1" applyFill="1" applyBorder="1" applyAlignment="1" applyProtection="1">
      <alignment horizontal="center" vertical="center"/>
    </xf>
    <xf numFmtId="164" fontId="4" fillId="0" borderId="0" xfId="3" applyNumberFormat="1" applyFont="1" applyFill="1" applyBorder="1" applyAlignment="1" applyProtection="1">
      <alignment vertical="center"/>
    </xf>
    <xf numFmtId="164" fontId="4" fillId="31" borderId="71" xfId="3" applyNumberFormat="1" applyFont="1" applyFill="1" applyBorder="1" applyAlignment="1" applyProtection="1">
      <alignment horizontal="center" vertical="center"/>
    </xf>
    <xf numFmtId="164" fontId="4" fillId="0" borderId="71" xfId="3" applyNumberFormat="1" applyFont="1" applyFill="1" applyBorder="1" applyAlignment="1" applyProtection="1">
      <alignment horizontal="center" vertical="top" wrapText="1"/>
    </xf>
    <xf numFmtId="164" fontId="4" fillId="0" borderId="62" xfId="3" applyNumberFormat="1" applyFont="1" applyFill="1" applyBorder="1" applyAlignment="1" applyProtection="1">
      <alignment horizontal="center" vertical="center"/>
    </xf>
    <xf numFmtId="164" fontId="4" fillId="0" borderId="0" xfId="3" applyNumberFormat="1" applyFont="1" applyFill="1" applyBorder="1" applyAlignment="1" applyProtection="1">
      <alignment vertical="center" wrapText="1"/>
    </xf>
    <xf numFmtId="164" fontId="4" fillId="33" borderId="69" xfId="3" applyNumberFormat="1" applyFont="1" applyFill="1" applyBorder="1" applyAlignment="1" applyProtection="1">
      <alignment horizontal="center" vertical="center"/>
    </xf>
    <xf numFmtId="164" fontId="4" fillId="33" borderId="57" xfId="3" applyNumberFormat="1" applyFont="1" applyFill="1" applyBorder="1" applyAlignment="1" applyProtection="1">
      <alignment horizontal="center" vertical="center"/>
    </xf>
    <xf numFmtId="9" fontId="4" fillId="34" borderId="70" xfId="3" applyFont="1" applyFill="1" applyBorder="1" applyAlignment="1" applyProtection="1">
      <alignment horizontal="center" vertical="center"/>
    </xf>
    <xf numFmtId="164" fontId="4" fillId="34" borderId="62" xfId="3" applyNumberFormat="1" applyFont="1" applyFill="1" applyBorder="1" applyAlignment="1" applyProtection="1">
      <alignment horizontal="center" vertical="center"/>
    </xf>
    <xf numFmtId="0" fontId="22" fillId="0" borderId="0" xfId="0" applyFont="1"/>
    <xf numFmtId="0" fontId="4" fillId="0" borderId="70" xfId="0" applyFont="1" applyBorder="1" applyAlignment="1">
      <alignment vertical="center" wrapText="1"/>
    </xf>
    <xf numFmtId="1" fontId="6" fillId="36" borderId="70" xfId="0" applyNumberFormat="1" applyFont="1" applyFill="1" applyBorder="1" applyAlignment="1" applyProtection="1">
      <alignment horizontal="center" vertical="center"/>
      <protection locked="0"/>
    </xf>
    <xf numFmtId="0" fontId="4" fillId="0" borderId="72" xfId="0" applyFont="1" applyBorder="1" applyAlignment="1">
      <alignment vertical="center" wrapText="1"/>
    </xf>
    <xf numFmtId="0" fontId="9" fillId="0" borderId="70" xfId="0" applyFont="1" applyBorder="1" applyAlignment="1">
      <alignment vertical="center" wrapText="1"/>
    </xf>
    <xf numFmtId="1" fontId="28" fillId="36" borderId="70" xfId="0" applyNumberFormat="1" applyFont="1" applyFill="1" applyBorder="1" applyAlignment="1" applyProtection="1">
      <alignment horizontal="center" vertical="center"/>
      <protection locked="0"/>
    </xf>
    <xf numFmtId="0" fontId="9" fillId="0" borderId="72" xfId="0" applyFont="1" applyBorder="1" applyAlignment="1">
      <alignment vertical="center" wrapText="1"/>
    </xf>
    <xf numFmtId="0" fontId="28" fillId="0" borderId="70" xfId="0" applyFont="1" applyBorder="1" applyAlignment="1">
      <alignment horizontal="center" vertical="center" wrapText="1"/>
    </xf>
    <xf numFmtId="0" fontId="4" fillId="0" borderId="59" xfId="0" quotePrefix="1" applyFont="1" applyBorder="1" applyAlignment="1">
      <alignment horizontal="left" vertical="center" wrapText="1"/>
    </xf>
    <xf numFmtId="0" fontId="4" fillId="0" borderId="59" xfId="0" applyFont="1" applyBorder="1" applyAlignment="1">
      <alignment horizontal="left" vertical="center" wrapText="1"/>
    </xf>
    <xf numFmtId="0" fontId="2" fillId="0" borderId="15" xfId="0" applyFont="1" applyBorder="1" applyAlignment="1">
      <alignment vertical="center" wrapText="1"/>
    </xf>
    <xf numFmtId="0" fontId="146" fillId="0" borderId="0" xfId="0" applyFont="1"/>
    <xf numFmtId="0" fontId="20" fillId="0" borderId="0" xfId="0" applyFont="1" applyAlignment="1">
      <alignment horizontal="center"/>
    </xf>
    <xf numFmtId="0" fontId="126" fillId="0" borderId="60" xfId="0" applyFont="1" applyBorder="1" applyAlignment="1">
      <alignment horizontal="center" vertical="center"/>
    </xf>
    <xf numFmtId="0" fontId="126" fillId="0" borderId="37" xfId="0" applyFont="1" applyBorder="1" applyAlignment="1">
      <alignment horizontal="center"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 xfId="0" applyFont="1" applyBorder="1" applyAlignment="1">
      <alignment horizontal="center" vertical="center" wrapText="1"/>
    </xf>
    <xf numFmtId="0" fontId="4" fillId="0" borderId="1" xfId="0" applyFont="1" applyBorder="1" applyAlignment="1">
      <alignment vertical="center"/>
    </xf>
    <xf numFmtId="0" fontId="4" fillId="0" borderId="15" xfId="0" applyFont="1" applyBorder="1" applyAlignment="1">
      <alignment vertical="center"/>
    </xf>
    <xf numFmtId="0" fontId="4" fillId="0" borderId="1" xfId="0" applyFont="1" applyBorder="1" applyAlignment="1">
      <alignment horizontal="center" vertical="center" wrapText="1"/>
    </xf>
    <xf numFmtId="0" fontId="148" fillId="0" borderId="0" xfId="0" applyFont="1"/>
    <xf numFmtId="0" fontId="18" fillId="0" borderId="0" xfId="0" applyFont="1" applyAlignment="1">
      <alignment horizontal="left"/>
    </xf>
    <xf numFmtId="0" fontId="20" fillId="0" borderId="18" xfId="0" applyFont="1" applyBorder="1" applyAlignment="1">
      <alignment horizontal="center"/>
    </xf>
    <xf numFmtId="0" fontId="32" fillId="0" borderId="18" xfId="0" applyFont="1" applyBorder="1" applyAlignment="1">
      <alignment wrapText="1"/>
    </xf>
    <xf numFmtId="0" fontId="0" fillId="0" borderId="45" xfId="0" applyBorder="1" applyAlignment="1">
      <alignment horizontal="center"/>
    </xf>
    <xf numFmtId="0" fontId="2" fillId="0" borderId="1" xfId="0" quotePrefix="1" applyFont="1" applyBorder="1" applyAlignment="1">
      <alignment horizontal="left" vertical="center" wrapText="1"/>
    </xf>
    <xf numFmtId="0" fontId="2" fillId="0" borderId="15" xfId="0" quotePrefix="1" applyFont="1" applyBorder="1" applyAlignment="1">
      <alignment horizontal="left" vertical="center" wrapText="1"/>
    </xf>
    <xf numFmtId="0" fontId="2" fillId="0" borderId="12" xfId="0" applyFont="1" applyBorder="1" applyAlignment="1">
      <alignment horizontal="left" vertical="center"/>
    </xf>
    <xf numFmtId="0" fontId="2" fillId="0" borderId="1" xfId="0" applyFont="1" applyBorder="1" applyAlignment="1">
      <alignment horizontal="left" vertical="center"/>
    </xf>
    <xf numFmtId="0" fontId="9" fillId="0" borderId="1" xfId="0" applyFont="1" applyBorder="1" applyAlignment="1">
      <alignment vertical="center" wrapText="1"/>
    </xf>
    <xf numFmtId="0" fontId="9" fillId="0" borderId="15" xfId="0" applyFont="1" applyBorder="1" applyAlignment="1">
      <alignment vertical="center" wrapText="1"/>
    </xf>
    <xf numFmtId="0" fontId="9" fillId="0" borderId="15" xfId="0" applyFont="1" applyBorder="1" applyAlignment="1">
      <alignment vertical="center"/>
    </xf>
    <xf numFmtId="0" fontId="4" fillId="0" borderId="66" xfId="0" applyFont="1" applyBorder="1" applyAlignment="1">
      <alignment vertical="center"/>
    </xf>
    <xf numFmtId="0" fontId="9" fillId="0" borderId="4" xfId="0" applyFont="1" applyBorder="1" applyAlignment="1">
      <alignment vertical="center"/>
    </xf>
    <xf numFmtId="0" fontId="4" fillId="0" borderId="23" xfId="0" quotePrefix="1" applyFont="1" applyBorder="1" applyAlignment="1">
      <alignment horizontal="left" vertical="center" wrapText="1"/>
    </xf>
    <xf numFmtId="0" fontId="4" fillId="0" borderId="1" xfId="0" quotePrefix="1" applyFont="1" applyBorder="1" applyAlignment="1">
      <alignment vertical="center" wrapText="1"/>
    </xf>
    <xf numFmtId="0" fontId="4" fillId="0" borderId="59" xfId="0" applyFont="1" applyBorder="1" applyAlignment="1">
      <alignment vertical="center" wrapText="1"/>
    </xf>
    <xf numFmtId="0" fontId="4" fillId="0" borderId="59" xfId="0" applyFont="1" applyBorder="1" applyAlignment="1">
      <alignment vertical="center"/>
    </xf>
    <xf numFmtId="0" fontId="4" fillId="0" borderId="23" xfId="0" applyFont="1" applyBorder="1" applyAlignment="1">
      <alignment vertical="center"/>
    </xf>
    <xf numFmtId="0" fontId="30" fillId="0" borderId="0" xfId="4" applyAlignment="1" applyProtection="1">
      <alignment horizontal="center" vertical="top"/>
    </xf>
    <xf numFmtId="0" fontId="4" fillId="0" borderId="16" xfId="0" applyFont="1" applyBorder="1" applyAlignment="1">
      <alignment horizontal="center" vertical="center" wrapText="1"/>
    </xf>
    <xf numFmtId="0" fontId="20" fillId="0" borderId="22" xfId="0" applyFont="1" applyBorder="1" applyAlignment="1">
      <alignment horizontal="center"/>
    </xf>
    <xf numFmtId="0" fontId="0" fillId="0" borderId="18" xfId="0" applyBorder="1" applyAlignment="1">
      <alignment horizontal="left"/>
    </xf>
    <xf numFmtId="0" fontId="2" fillId="0" borderId="12" xfId="0" applyFont="1" applyBorder="1"/>
    <xf numFmtId="0" fontId="128" fillId="0" borderId="9" xfId="0" applyFont="1" applyBorder="1" applyAlignment="1">
      <alignment horizontal="center"/>
    </xf>
    <xf numFmtId="0" fontId="17" fillId="0" borderId="19" xfId="0" applyFont="1" applyBorder="1" applyAlignment="1">
      <alignment vertical="center" wrapText="1"/>
    </xf>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28" fillId="0" borderId="0" xfId="0" applyFont="1"/>
    <xf numFmtId="0" fontId="15" fillId="8" borderId="2" xfId="0" applyFont="1" applyFill="1" applyBorder="1"/>
    <xf numFmtId="0" fontId="4" fillId="8" borderId="2" xfId="0" applyFont="1" applyFill="1" applyBorder="1" applyAlignment="1">
      <alignment vertical="center" wrapText="1"/>
    </xf>
    <xf numFmtId="0" fontId="15" fillId="8" borderId="0" xfId="0" applyFont="1" applyFill="1"/>
    <xf numFmtId="0" fontId="51" fillId="0" borderId="0" xfId="0" applyFont="1" applyAlignment="1">
      <alignment vertical="top" wrapText="1"/>
    </xf>
    <xf numFmtId="0" fontId="146" fillId="0" borderId="0" xfId="0" applyFont="1" applyAlignment="1">
      <alignment wrapText="1"/>
    </xf>
    <xf numFmtId="0" fontId="0" fillId="0" borderId="45" xfId="0" applyBorder="1"/>
    <xf numFmtId="0" fontId="0" fillId="0" borderId="36" xfId="0" applyBorder="1"/>
    <xf numFmtId="0" fontId="104" fillId="0" borderId="10" xfId="0" applyFont="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2" fillId="0" borderId="12" xfId="0" applyFont="1" applyBorder="1" applyAlignment="1">
      <alignment vertical="center" wrapText="1"/>
    </xf>
    <xf numFmtId="0" fontId="2" fillId="0" borderId="7" xfId="0" applyFont="1" applyBorder="1" applyAlignment="1">
      <alignment vertical="center" wrapText="1"/>
    </xf>
    <xf numFmtId="0" fontId="5" fillId="0" borderId="12" xfId="0" applyFont="1" applyBorder="1" applyAlignment="1">
      <alignment horizontal="center" vertical="center" wrapText="1"/>
    </xf>
    <xf numFmtId="0" fontId="13" fillId="0" borderId="37" xfId="0" applyFont="1" applyBorder="1" applyAlignment="1">
      <alignment horizontal="center" vertical="center"/>
    </xf>
    <xf numFmtId="0" fontId="4" fillId="0" borderId="21" xfId="0" applyFont="1" applyBorder="1" applyAlignment="1">
      <alignment horizontal="center" vertical="center" wrapText="1"/>
    </xf>
    <xf numFmtId="0" fontId="4" fillId="8" borderId="10" xfId="0" applyFont="1" applyFill="1" applyBorder="1" applyAlignment="1">
      <alignment horizontal="left" vertical="center" wrapText="1"/>
    </xf>
    <xf numFmtId="0" fontId="4" fillId="8" borderId="1" xfId="0" applyFont="1" applyFill="1" applyBorder="1" applyAlignment="1">
      <alignment horizontal="left" vertical="center" wrapText="1"/>
    </xf>
    <xf numFmtId="0" fontId="4" fillId="8" borderId="2" xfId="0" quotePrefix="1" applyFont="1" applyFill="1" applyBorder="1" applyAlignment="1">
      <alignment horizontal="left" vertical="center" wrapText="1"/>
    </xf>
    <xf numFmtId="0" fontId="4" fillId="0" borderId="13" xfId="0" applyFont="1" applyBorder="1" applyAlignment="1">
      <alignment vertical="center" wrapText="1"/>
    </xf>
    <xf numFmtId="0" fontId="4" fillId="0" borderId="64" xfId="0" applyFont="1" applyBorder="1" applyAlignment="1">
      <alignment horizontal="left" vertical="center" wrapText="1"/>
    </xf>
    <xf numFmtId="0" fontId="15" fillId="0" borderId="64" xfId="0" applyFont="1" applyBorder="1" applyAlignment="1">
      <alignment horizontal="center" vertical="center"/>
    </xf>
    <xf numFmtId="0" fontId="15" fillId="0" borderId="58" xfId="0" applyFont="1" applyBorder="1" applyAlignment="1">
      <alignment horizontal="center" vertical="center"/>
    </xf>
    <xf numFmtId="0" fontId="4" fillId="0" borderId="54" xfId="0" applyFont="1" applyBorder="1" applyAlignment="1">
      <alignment horizontal="left" vertical="center" wrapText="1"/>
    </xf>
    <xf numFmtId="0" fontId="4" fillId="0" borderId="7" xfId="0" quotePrefix="1" applyFont="1" applyBorder="1" applyAlignment="1">
      <alignment vertical="center" wrapText="1"/>
    </xf>
    <xf numFmtId="0" fontId="4" fillId="8" borderId="7" xfId="0" applyFont="1" applyFill="1" applyBorder="1" applyAlignment="1">
      <alignment horizontal="left" vertical="center"/>
    </xf>
    <xf numFmtId="0" fontId="4" fillId="8" borderId="12" xfId="0" applyFont="1" applyFill="1" applyBorder="1" applyAlignment="1">
      <alignment vertical="center" wrapText="1"/>
    </xf>
    <xf numFmtId="0" fontId="4" fillId="8" borderId="1" xfId="0" applyFont="1" applyFill="1" applyBorder="1" applyAlignment="1">
      <alignment vertical="center" wrapText="1"/>
    </xf>
    <xf numFmtId="0" fontId="4" fillId="8" borderId="1" xfId="0" quotePrefix="1" applyFont="1" applyFill="1" applyBorder="1" applyAlignment="1">
      <alignment horizontal="left" vertical="center" wrapText="1"/>
    </xf>
    <xf numFmtId="0" fontId="4" fillId="8" borderId="17" xfId="0" applyFont="1" applyFill="1" applyBorder="1" applyAlignment="1">
      <alignment horizontal="left" vertical="center" wrapText="1"/>
    </xf>
    <xf numFmtId="0" fontId="4" fillId="8" borderId="23" xfId="0" quotePrefix="1" applyFont="1" applyFill="1" applyBorder="1" applyAlignment="1">
      <alignment horizontal="left" vertical="center" wrapText="1"/>
    </xf>
    <xf numFmtId="0" fontId="4" fillId="8" borderId="23" xfId="0" applyFont="1" applyFill="1" applyBorder="1" applyAlignment="1">
      <alignment vertical="center" wrapText="1"/>
    </xf>
    <xf numFmtId="0" fontId="4" fillId="8" borderId="12" xfId="0" quotePrefix="1" applyFont="1" applyFill="1" applyBorder="1" applyAlignment="1">
      <alignment horizontal="left" vertical="center" wrapText="1"/>
    </xf>
    <xf numFmtId="0" fontId="4" fillId="0" borderId="6" xfId="0" applyFont="1" applyBorder="1" applyAlignment="1">
      <alignment vertical="center" wrapText="1"/>
    </xf>
    <xf numFmtId="0" fontId="4" fillId="8" borderId="6" xfId="0" applyFont="1" applyFill="1" applyBorder="1" applyAlignment="1">
      <alignment vertical="center" wrapText="1"/>
    </xf>
    <xf numFmtId="0" fontId="4" fillId="8" borderId="2" xfId="0" quotePrefix="1" applyFont="1" applyFill="1" applyBorder="1" applyAlignment="1">
      <alignment vertical="center" wrapText="1"/>
    </xf>
    <xf numFmtId="0" fontId="0" fillId="0" borderId="37" xfId="0" applyBorder="1"/>
    <xf numFmtId="0" fontId="28" fillId="0" borderId="2" xfId="0" applyFont="1" applyBorder="1" applyAlignment="1">
      <alignment vertical="center" wrapText="1"/>
    </xf>
    <xf numFmtId="0" fontId="17" fillId="0" borderId="0" xfId="0" applyFont="1" applyAlignment="1">
      <alignment horizontal="left" vertical="top" wrapText="1"/>
    </xf>
    <xf numFmtId="0" fontId="17" fillId="0" borderId="0" xfId="0" applyFont="1" applyAlignment="1">
      <alignment horizontal="left" vertical="top"/>
    </xf>
    <xf numFmtId="0" fontId="48" fillId="0" borderId="0" xfId="6" applyFont="1" applyAlignment="1" applyProtection="1">
      <alignment horizontal="left" vertical="top" wrapText="1"/>
      <protection locked="0"/>
    </xf>
    <xf numFmtId="0" fontId="4" fillId="13" borderId="2" xfId="0" applyFont="1" applyFill="1" applyBorder="1" applyAlignment="1">
      <alignment horizontal="left" vertical="center" wrapText="1"/>
    </xf>
    <xf numFmtId="0" fontId="4" fillId="0" borderId="6" xfId="0" applyFont="1" applyBorder="1" applyAlignment="1">
      <alignment vertical="center"/>
    </xf>
    <xf numFmtId="0" fontId="4" fillId="0" borderId="7" xfId="0" applyFont="1" applyBorder="1" applyAlignment="1">
      <alignment vertical="center"/>
    </xf>
    <xf numFmtId="0" fontId="48" fillId="0" borderId="0" xfId="6" applyFont="1" applyAlignment="1" applyProtection="1">
      <alignment vertical="top" wrapText="1"/>
      <protection locked="0"/>
    </xf>
    <xf numFmtId="0" fontId="156" fillId="0" borderId="0" xfId="0" applyFont="1" applyAlignment="1">
      <alignment vertical="center"/>
    </xf>
    <xf numFmtId="0" fontId="93" fillId="0" borderId="0" xfId="0" applyFont="1" applyAlignment="1">
      <alignment horizontal="center" vertical="center" wrapText="1"/>
    </xf>
    <xf numFmtId="0" fontId="93" fillId="0" borderId="6" xfId="0" applyFont="1" applyBorder="1" applyAlignment="1">
      <alignment horizontal="center" vertical="center" wrapText="1"/>
    </xf>
    <xf numFmtId="0" fontId="93" fillId="0" borderId="7" xfId="0" applyFont="1" applyBorder="1" applyAlignment="1">
      <alignment horizontal="center" vertical="center" wrapText="1"/>
    </xf>
    <xf numFmtId="0" fontId="24" fillId="0" borderId="36" xfId="0" applyFont="1" applyBorder="1" applyAlignment="1">
      <alignment vertical="center"/>
    </xf>
    <xf numFmtId="0" fontId="4" fillId="0" borderId="13" xfId="0" applyFont="1" applyBorder="1" applyAlignment="1">
      <alignment vertical="center"/>
    </xf>
    <xf numFmtId="0" fontId="92" fillId="0" borderId="0" xfId="0" applyFont="1"/>
    <xf numFmtId="0" fontId="4" fillId="0" borderId="0" xfId="0" quotePrefix="1" applyFont="1" applyAlignment="1">
      <alignment vertical="center" wrapText="1"/>
    </xf>
    <xf numFmtId="0" fontId="93" fillId="0" borderId="0" xfId="0" applyFont="1" applyAlignment="1">
      <alignment horizontal="left" vertical="center" wrapText="1"/>
    </xf>
    <xf numFmtId="0" fontId="31" fillId="0" borderId="0" xfId="0" applyFont="1" applyAlignment="1">
      <alignment horizontal="left"/>
    </xf>
    <xf numFmtId="0" fontId="4" fillId="13" borderId="7" xfId="0" applyFont="1" applyFill="1" applyBorder="1" applyAlignment="1">
      <alignment horizontal="left" vertical="center" wrapText="1"/>
    </xf>
    <xf numFmtId="0" fontId="160" fillId="0" borderId="0" xfId="0" applyFont="1"/>
    <xf numFmtId="0" fontId="23" fillId="0" borderId="0" xfId="0" applyFont="1" applyAlignment="1">
      <alignment vertical="top"/>
    </xf>
    <xf numFmtId="0" fontId="93" fillId="0" borderId="0" xfId="0" applyFont="1"/>
    <xf numFmtId="0" fontId="24" fillId="0" borderId="0" xfId="1" applyFont="1" applyAlignment="1">
      <alignment vertical="center"/>
    </xf>
    <xf numFmtId="0" fontId="24" fillId="0" borderId="0" xfId="1" applyFont="1" applyAlignment="1">
      <alignment horizontal="center" vertical="center"/>
    </xf>
    <xf numFmtId="0" fontId="0" fillId="0" borderId="16" xfId="0" applyBorder="1"/>
    <xf numFmtId="10" fontId="28" fillId="28" borderId="70" xfId="7" applyNumberFormat="1" applyFont="1" applyFill="1" applyBorder="1" applyAlignment="1" applyProtection="1">
      <alignment horizontal="center" vertical="center" wrapText="1"/>
    </xf>
    <xf numFmtId="1" fontId="28" fillId="38" borderId="70" xfId="0" applyNumberFormat="1" applyFont="1" applyFill="1" applyBorder="1" applyAlignment="1">
      <alignment horizontal="center" vertical="center" wrapText="1"/>
    </xf>
    <xf numFmtId="0" fontId="2" fillId="0" borderId="72" xfId="0" applyFont="1" applyBorder="1" applyAlignment="1">
      <alignment vertical="center" wrapText="1"/>
    </xf>
    <xf numFmtId="1" fontId="5" fillId="36" borderId="70" xfId="0" applyNumberFormat="1" applyFont="1" applyFill="1" applyBorder="1" applyAlignment="1" applyProtection="1">
      <alignment horizontal="center" vertical="center"/>
      <protection locked="0"/>
    </xf>
    <xf numFmtId="0" fontId="2" fillId="0" borderId="70" xfId="0" applyFont="1" applyBorder="1" applyAlignment="1">
      <alignment vertical="center" wrapText="1"/>
    </xf>
    <xf numFmtId="1" fontId="5" fillId="38" borderId="70" xfId="0" applyNumberFormat="1" applyFont="1" applyFill="1" applyBorder="1" applyAlignment="1">
      <alignment horizontal="center" vertical="center" wrapText="1"/>
    </xf>
    <xf numFmtId="10" fontId="5" fillId="28" borderId="70" xfId="7" applyNumberFormat="1" applyFont="1" applyFill="1" applyBorder="1" applyAlignment="1" applyProtection="1">
      <alignment horizontal="center" vertical="center" wrapText="1"/>
    </xf>
    <xf numFmtId="0" fontId="159" fillId="0" borderId="0" xfId="0" applyFont="1"/>
    <xf numFmtId="1" fontId="5" fillId="39" borderId="70" xfId="7" applyNumberFormat="1" applyFont="1" applyFill="1" applyBorder="1" applyAlignment="1" applyProtection="1">
      <alignment horizontal="center" vertical="center" wrapText="1"/>
    </xf>
    <xf numFmtId="0" fontId="4" fillId="0" borderId="69" xfId="0" applyFont="1" applyBorder="1" applyAlignment="1">
      <alignment vertical="center" wrapText="1"/>
    </xf>
    <xf numFmtId="10" fontId="6" fillId="28" borderId="70" xfId="7" applyNumberFormat="1" applyFont="1" applyFill="1" applyBorder="1" applyAlignment="1" applyProtection="1">
      <alignment horizontal="center" vertical="center" wrapText="1"/>
    </xf>
    <xf numFmtId="0" fontId="169" fillId="0" borderId="0" xfId="0" applyFont="1"/>
    <xf numFmtId="10" fontId="6" fillId="0" borderId="69" xfId="7" applyNumberFormat="1" applyFont="1" applyFill="1" applyBorder="1" applyAlignment="1" applyProtection="1">
      <alignment horizontal="center" vertical="center" wrapText="1"/>
    </xf>
    <xf numFmtId="1" fontId="6" fillId="38" borderId="70" xfId="0" applyNumberFormat="1" applyFont="1" applyFill="1" applyBorder="1" applyAlignment="1">
      <alignment horizontal="center" vertical="center" wrapText="1"/>
    </xf>
    <xf numFmtId="164" fontId="4" fillId="0" borderId="0" xfId="3" applyNumberFormat="1" applyFont="1" applyFill="1" applyBorder="1" applyAlignment="1" applyProtection="1">
      <alignment horizontal="center" vertical="center"/>
    </xf>
    <xf numFmtId="0" fontId="5" fillId="0" borderId="0" xfId="0" applyFont="1" applyAlignment="1">
      <alignment vertical="center"/>
    </xf>
    <xf numFmtId="0" fontId="25" fillId="2" borderId="2" xfId="0" applyFont="1" applyFill="1" applyBorder="1" applyAlignment="1">
      <alignment horizontal="center"/>
    </xf>
    <xf numFmtId="14" fontId="13" fillId="0" borderId="30" xfId="0" applyNumberFormat="1" applyFont="1" applyBorder="1" applyAlignment="1">
      <alignment horizontal="left" vertical="center"/>
    </xf>
    <xf numFmtId="0" fontId="13" fillId="0" borderId="53" xfId="0" applyFont="1" applyBorder="1" applyAlignment="1">
      <alignment vertical="center"/>
    </xf>
    <xf numFmtId="14" fontId="24" fillId="0" borderId="30" xfId="0" applyNumberFormat="1" applyFont="1" applyBorder="1" applyAlignment="1">
      <alignment horizontal="left" vertical="center"/>
    </xf>
    <xf numFmtId="0" fontId="24" fillId="0" borderId="30" xfId="0" applyFont="1" applyBorder="1" applyAlignment="1">
      <alignment horizontal="left" vertical="center"/>
    </xf>
    <xf numFmtId="0" fontId="27" fillId="8" borderId="0" xfId="0" applyFont="1" applyFill="1" applyAlignment="1">
      <alignment horizontal="left" vertical="center" wrapText="1"/>
    </xf>
    <xf numFmtId="0" fontId="27" fillId="8" borderId="0" xfId="0" applyFont="1" applyFill="1" applyAlignment="1">
      <alignment horizontal="left" vertical="center"/>
    </xf>
    <xf numFmtId="0" fontId="31" fillId="8" borderId="0" xfId="0" applyFont="1" applyFill="1"/>
    <xf numFmtId="0" fontId="4" fillId="8" borderId="0" xfId="0" applyFont="1" applyFill="1" applyAlignment="1">
      <alignment wrapText="1"/>
    </xf>
    <xf numFmtId="0" fontId="25" fillId="8" borderId="7" xfId="0" applyFont="1" applyFill="1" applyBorder="1" applyAlignment="1">
      <alignment vertical="center"/>
    </xf>
    <xf numFmtId="0" fontId="152" fillId="0" borderId="2" xfId="0" applyFont="1" applyBorder="1"/>
    <xf numFmtId="0" fontId="2" fillId="0" borderId="35" xfId="0" applyFont="1" applyBorder="1"/>
    <xf numFmtId="0" fontId="9" fillId="0" borderId="15" xfId="0" applyFont="1" applyBorder="1" applyAlignment="1">
      <alignment horizontal="left" vertical="center" wrapText="1"/>
    </xf>
    <xf numFmtId="0" fontId="2" fillId="0" borderId="31" xfId="0" applyFont="1" applyBorder="1"/>
    <xf numFmtId="0" fontId="2" fillId="0" borderId="27" xfId="0" applyFont="1" applyBorder="1" applyAlignment="1">
      <alignment horizontal="center"/>
    </xf>
    <xf numFmtId="0" fontId="4" fillId="0" borderId="64" xfId="0" applyFont="1" applyBorder="1" applyAlignment="1">
      <alignment horizontal="center" vertical="center" wrapText="1"/>
    </xf>
    <xf numFmtId="0" fontId="4" fillId="0" borderId="58" xfId="0" applyFont="1" applyBorder="1" applyAlignment="1">
      <alignment horizontal="center" vertical="center" wrapText="1"/>
    </xf>
    <xf numFmtId="0" fontId="24" fillId="0" borderId="60" xfId="0" applyFont="1" applyBorder="1" applyAlignment="1">
      <alignment horizontal="center" vertical="center"/>
    </xf>
    <xf numFmtId="1" fontId="6" fillId="39" borderId="70" xfId="7" applyNumberFormat="1" applyFont="1" applyFill="1" applyBorder="1" applyAlignment="1" applyProtection="1">
      <alignment horizontal="center" vertical="center" wrapText="1"/>
    </xf>
    <xf numFmtId="0" fontId="69" fillId="0" borderId="10" xfId="6" quotePrefix="1" applyFont="1" applyBorder="1" applyAlignment="1">
      <alignment horizontal="left" vertical="center" wrapText="1" indent="1"/>
    </xf>
    <xf numFmtId="0" fontId="69" fillId="0" borderId="19" xfId="6" applyFont="1" applyBorder="1" applyAlignment="1">
      <alignment horizontal="left" vertical="center" wrapText="1" indent="1"/>
    </xf>
    <xf numFmtId="0" fontId="69" fillId="0" borderId="20" xfId="6" applyFont="1" applyBorder="1" applyAlignment="1">
      <alignment horizontal="left" vertical="center" wrapText="1" indent="1"/>
    </xf>
    <xf numFmtId="0" fontId="69" fillId="0" borderId="2" xfId="6" quotePrefix="1" applyFont="1" applyBorder="1" applyAlignment="1">
      <alignment horizontal="left" vertical="center" wrapText="1" indent="1"/>
    </xf>
    <xf numFmtId="0" fontId="69" fillId="0" borderId="2" xfId="6" applyFont="1" applyBorder="1" applyAlignment="1">
      <alignment horizontal="left" vertical="center" wrapText="1" indent="1"/>
    </xf>
    <xf numFmtId="0" fontId="43" fillId="0" borderId="10"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52" fillId="0" borderId="19" xfId="0" applyFont="1" applyBorder="1" applyAlignment="1">
      <alignment horizontal="left" vertical="center" wrapText="1"/>
    </xf>
    <xf numFmtId="0" fontId="52" fillId="0" borderId="20" xfId="0" applyFont="1" applyBorder="1" applyAlignment="1">
      <alignment horizontal="left" vertical="center" wrapText="1"/>
    </xf>
    <xf numFmtId="0" fontId="69" fillId="0" borderId="10" xfId="6" applyFont="1" applyBorder="1" applyAlignment="1">
      <alignment horizontal="left" vertical="center" wrapText="1" indent="1"/>
    </xf>
    <xf numFmtId="0" fontId="43" fillId="0" borderId="2" xfId="0" applyFont="1" applyBorder="1" applyAlignment="1">
      <alignment horizontal="left" vertical="center" wrapText="1"/>
    </xf>
    <xf numFmtId="0" fontId="43" fillId="0" borderId="19" xfId="0" applyFont="1" applyBorder="1" applyAlignment="1">
      <alignment horizontal="left" vertical="center" wrapText="1"/>
    </xf>
    <xf numFmtId="0" fontId="43" fillId="0" borderId="20" xfId="0" applyFont="1" applyBorder="1" applyAlignment="1">
      <alignment horizontal="left" vertical="center" wrapText="1"/>
    </xf>
    <xf numFmtId="0" fontId="69" fillId="0" borderId="2" xfId="6" applyFont="1" applyFill="1" applyBorder="1" applyAlignment="1">
      <alignment horizontal="left" vertical="center" wrapText="1" indent="1"/>
    </xf>
    <xf numFmtId="0" fontId="69" fillId="0" borderId="2" xfId="6" applyFont="1" applyFill="1" applyBorder="1" applyAlignment="1">
      <alignment horizontal="left" vertical="center" indent="1"/>
    </xf>
    <xf numFmtId="0" fontId="70" fillId="0" borderId="2" xfId="6" applyFont="1" applyFill="1" applyBorder="1" applyAlignment="1">
      <alignment horizontal="left" vertical="center" wrapText="1" indent="1"/>
    </xf>
    <xf numFmtId="0" fontId="70" fillId="0" borderId="2" xfId="6" applyFont="1" applyFill="1" applyBorder="1" applyAlignment="1">
      <alignment horizontal="left" vertical="center" indent="1"/>
    </xf>
    <xf numFmtId="0" fontId="22" fillId="0" borderId="0" xfId="0" applyFont="1" applyAlignment="1">
      <alignment horizontal="left" vertical="center" wrapText="1"/>
    </xf>
    <xf numFmtId="0" fontId="71" fillId="14" borderId="2" xfId="0" applyFont="1" applyFill="1" applyBorder="1" applyAlignment="1">
      <alignment horizontal="left" vertical="center" wrapText="1"/>
    </xf>
    <xf numFmtId="0" fontId="71" fillId="14" borderId="2" xfId="0" applyFont="1" applyFill="1" applyBorder="1" applyAlignment="1">
      <alignment horizontal="left" vertical="center"/>
    </xf>
    <xf numFmtId="0" fontId="5" fillId="3" borderId="22"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32" fillId="0" borderId="0" xfId="0" applyFont="1" applyAlignment="1">
      <alignment horizontal="left" vertical="center" wrapText="1"/>
    </xf>
    <xf numFmtId="0" fontId="48" fillId="0" borderId="0" xfId="6" applyFont="1" applyAlignment="1" applyProtection="1">
      <alignment horizontal="left" vertical="top"/>
      <protection locked="0"/>
    </xf>
    <xf numFmtId="0" fontId="6" fillId="10"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48" fillId="0" borderId="0" xfId="6" applyFont="1" applyAlignment="1" applyProtection="1">
      <alignment horizontal="left" vertical="top" wrapText="1"/>
      <protection locked="0"/>
    </xf>
    <xf numFmtId="0" fontId="50" fillId="0" borderId="0" xfId="0" applyFont="1" applyAlignment="1">
      <alignment horizontal="left" vertical="center" wrapText="1"/>
    </xf>
    <xf numFmtId="0" fontId="16" fillId="0" borderId="19"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6" fillId="0" borderId="10"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27" fillId="0" borderId="18" xfId="0" applyFont="1" applyBorder="1" applyAlignment="1">
      <alignment horizontal="left" wrapText="1"/>
    </xf>
    <xf numFmtId="0" fontId="4" fillId="0" borderId="10" xfId="0" applyFont="1" applyBorder="1" applyAlignment="1">
      <alignment horizontal="left"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8" fillId="0" borderId="0" xfId="6" applyFont="1" applyAlignment="1" applyProtection="1">
      <alignment horizontal="left" vertical="center" wrapText="1"/>
      <protection locked="0"/>
    </xf>
    <xf numFmtId="0" fontId="73" fillId="0" borderId="0" xfId="0" applyFont="1" applyAlignment="1">
      <alignment horizontal="left" vertical="center" wrapText="1"/>
    </xf>
    <xf numFmtId="0" fontId="21" fillId="0" borderId="2" xfId="0" applyFont="1" applyBorder="1" applyAlignment="1">
      <alignment horizontal="center" vertical="center"/>
    </xf>
    <xf numFmtId="0" fontId="32" fillId="0" borderId="18" xfId="0" applyFont="1" applyBorder="1" applyAlignment="1">
      <alignment horizontal="left" wrapText="1"/>
    </xf>
    <xf numFmtId="0" fontId="2" fillId="0" borderId="2" xfId="0" applyFont="1" applyBorder="1" applyAlignment="1">
      <alignment horizontal="center"/>
    </xf>
    <xf numFmtId="0" fontId="5" fillId="0" borderId="10"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0" fontId="6" fillId="0" borderId="2" xfId="0" applyFont="1" applyBorder="1" applyAlignment="1">
      <alignment vertical="center" wrapText="1"/>
    </xf>
    <xf numFmtId="0" fontId="6" fillId="0" borderId="2" xfId="0" applyFont="1" applyBorder="1" applyAlignment="1">
      <alignment vertical="center"/>
    </xf>
    <xf numFmtId="0" fontId="26" fillId="0" borderId="2" xfId="0" applyFont="1" applyBorder="1" applyAlignment="1">
      <alignment horizontal="center" vertical="center"/>
    </xf>
    <xf numFmtId="0" fontId="28" fillId="0" borderId="2" xfId="0" applyFont="1" applyBorder="1" applyAlignment="1">
      <alignment vertical="center" wrapText="1"/>
    </xf>
    <xf numFmtId="0" fontId="28" fillId="0" borderId="2" xfId="0" applyFont="1" applyBorder="1" applyAlignment="1">
      <alignment vertical="center"/>
    </xf>
    <xf numFmtId="0" fontId="28" fillId="0" borderId="12" xfId="0" applyFont="1" applyBorder="1" applyAlignment="1">
      <alignment horizontal="center" vertical="center"/>
    </xf>
    <xf numFmtId="0" fontId="28" fillId="0" borderId="7" xfId="0" applyFont="1" applyBorder="1" applyAlignment="1">
      <alignment horizontal="center" vertical="center"/>
    </xf>
    <xf numFmtId="0" fontId="28" fillId="0" borderId="2" xfId="0" applyFont="1" applyBorder="1" applyAlignment="1">
      <alignment horizontal="left" vertical="center" wrapText="1"/>
    </xf>
    <xf numFmtId="0" fontId="28" fillId="0" borderId="2" xfId="0" applyFont="1" applyBorder="1" applyAlignment="1">
      <alignment horizontal="left" vertical="center"/>
    </xf>
    <xf numFmtId="0" fontId="2" fillId="0" borderId="2" xfId="0" applyFont="1" applyBorder="1"/>
    <xf numFmtId="0" fontId="5" fillId="0" borderId="2" xfId="0" applyFont="1" applyBorder="1" applyAlignment="1">
      <alignment vertical="center" wrapText="1"/>
    </xf>
    <xf numFmtId="0" fontId="5" fillId="0" borderId="2" xfId="0" applyFont="1" applyBorder="1" applyAlignment="1">
      <alignment vertical="center"/>
    </xf>
    <xf numFmtId="0" fontId="28" fillId="0" borderId="6" xfId="0" applyFont="1" applyBorder="1" applyAlignment="1">
      <alignment horizontal="center" vertical="center"/>
    </xf>
    <xf numFmtId="0" fontId="18"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4" fillId="0" borderId="12" xfId="0" applyFont="1" applyBorder="1" applyAlignment="1">
      <alignment horizontal="center"/>
    </xf>
    <xf numFmtId="0" fontId="4" fillId="0" borderId="7" xfId="0" applyFont="1" applyBorder="1" applyAlignment="1">
      <alignment horizontal="center"/>
    </xf>
    <xf numFmtId="0" fontId="49" fillId="0" borderId="0" xfId="0" applyFont="1" applyAlignment="1">
      <alignment horizontal="justify" vertical="top" wrapText="1"/>
    </xf>
    <xf numFmtId="0" fontId="0" fillId="0" borderId="2" xfId="0" applyBorder="1" applyAlignment="1">
      <alignment horizontal="center"/>
    </xf>
    <xf numFmtId="44" fontId="43" fillId="0" borderId="29" xfId="9" applyFont="1" applyFill="1" applyBorder="1" applyAlignment="1">
      <alignment horizontal="center" vertical="center"/>
    </xf>
    <xf numFmtId="44" fontId="43" fillId="0" borderId="19" xfId="9" applyFont="1" applyFill="1" applyBorder="1" applyAlignment="1">
      <alignment horizontal="center" vertical="center"/>
    </xf>
    <xf numFmtId="44" fontId="43" fillId="0" borderId="28" xfId="9" applyFont="1" applyFill="1" applyBorder="1" applyAlignment="1">
      <alignment horizontal="center" vertical="center"/>
    </xf>
    <xf numFmtId="44" fontId="43" fillId="0" borderId="33" xfId="9" applyFont="1" applyFill="1" applyBorder="1" applyAlignment="1">
      <alignment horizontal="center" vertical="center"/>
    </xf>
    <xf numFmtId="44" fontId="43" fillId="0" borderId="8" xfId="9" applyFont="1" applyFill="1" applyBorder="1" applyAlignment="1">
      <alignment horizontal="center" vertical="center"/>
    </xf>
    <xf numFmtId="44" fontId="43" fillId="0" borderId="32" xfId="9" applyFont="1" applyFill="1" applyBorder="1" applyAlignment="1">
      <alignment horizontal="center" vertical="center"/>
    </xf>
    <xf numFmtId="44" fontId="43" fillId="5" borderId="41" xfId="9" applyFont="1" applyFill="1" applyBorder="1" applyAlignment="1">
      <alignment horizontal="center" vertical="center" wrapText="1"/>
    </xf>
    <xf numFmtId="44" fontId="43" fillId="5" borderId="40" xfId="9" applyFont="1" applyFill="1" applyBorder="1" applyAlignment="1">
      <alignment horizontal="center" vertical="center" wrapText="1"/>
    </xf>
    <xf numFmtId="44" fontId="43" fillId="5" borderId="33" xfId="9"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5" borderId="28" xfId="0" applyFont="1" applyFill="1" applyBorder="1" applyAlignment="1">
      <alignment horizontal="center" vertical="center" wrapText="1"/>
    </xf>
    <xf numFmtId="44" fontId="43" fillId="5" borderId="39" xfId="9" applyFont="1" applyFill="1" applyBorder="1" applyAlignment="1">
      <alignment horizontal="center" vertical="center" wrapText="1"/>
    </xf>
    <xf numFmtId="44" fontId="43" fillId="5" borderId="37" xfId="9" applyFont="1" applyFill="1" applyBorder="1" applyAlignment="1">
      <alignment horizontal="center" vertical="center" wrapText="1"/>
    </xf>
    <xf numFmtId="44" fontId="43" fillId="5" borderId="36" xfId="9" applyFont="1" applyFill="1" applyBorder="1" applyAlignment="1">
      <alignment horizontal="center" vertical="center" wrapText="1"/>
    </xf>
    <xf numFmtId="44" fontId="43" fillId="7" borderId="41" xfId="9" applyFont="1" applyFill="1" applyBorder="1" applyAlignment="1">
      <alignment horizontal="center" vertical="center" wrapText="1"/>
    </xf>
    <xf numFmtId="44" fontId="43" fillId="7" borderId="40" xfId="9" applyFont="1" applyFill="1" applyBorder="1" applyAlignment="1">
      <alignment horizontal="center" vertical="center" wrapText="1"/>
    </xf>
    <xf numFmtId="44" fontId="43" fillId="7" borderId="33" xfId="9"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5" borderId="10" xfId="0" applyFont="1" applyFill="1" applyBorder="1" applyAlignment="1">
      <alignment horizontal="center" vertical="center"/>
    </xf>
    <xf numFmtId="0" fontId="2" fillId="5" borderId="19" xfId="0" applyFont="1" applyFill="1" applyBorder="1" applyAlignment="1">
      <alignment horizontal="center" vertical="center"/>
    </xf>
    <xf numFmtId="0" fontId="2" fillId="5" borderId="28" xfId="0" applyFont="1" applyFill="1" applyBorder="1" applyAlignment="1">
      <alignment horizontal="center" vertical="center"/>
    </xf>
    <xf numFmtId="44" fontId="43" fillId="4" borderId="31" xfId="9" applyFont="1" applyFill="1" applyBorder="1" applyAlignment="1">
      <alignment horizontal="center" vertical="center" wrapText="1"/>
    </xf>
    <xf numFmtId="44" fontId="43" fillId="4" borderId="31" xfId="9" applyFont="1" applyFill="1" applyBorder="1" applyAlignment="1">
      <alignment horizontal="center" vertical="center"/>
    </xf>
    <xf numFmtId="44" fontId="43" fillId="4" borderId="27" xfId="9" applyFont="1" applyFill="1" applyBorder="1" applyAlignment="1">
      <alignment horizontal="center" vertical="center"/>
    </xf>
    <xf numFmtId="44" fontId="43" fillId="5" borderId="10" xfId="9" applyFont="1" applyFill="1" applyBorder="1" applyAlignment="1">
      <alignment horizontal="center" vertical="center" wrapText="1"/>
    </xf>
    <xf numFmtId="44" fontId="43" fillId="5" borderId="19" xfId="9" applyFont="1" applyFill="1" applyBorder="1" applyAlignment="1">
      <alignment horizontal="center" vertical="center" wrapText="1"/>
    </xf>
    <xf numFmtId="44" fontId="43" fillId="5" borderId="28" xfId="9" applyFont="1" applyFill="1" applyBorder="1" applyAlignment="1">
      <alignment horizontal="center" vertical="center" wrapText="1"/>
    </xf>
    <xf numFmtId="44" fontId="43" fillId="24" borderId="41" xfId="9" applyFont="1" applyFill="1" applyBorder="1" applyAlignment="1">
      <alignment horizontal="center" vertical="center" wrapText="1"/>
    </xf>
    <xf numFmtId="44" fontId="43" fillId="24" borderId="40" xfId="9" applyFont="1" applyFill="1" applyBorder="1" applyAlignment="1">
      <alignment horizontal="center" vertical="center" wrapText="1"/>
    </xf>
    <xf numFmtId="44" fontId="43" fillId="24" borderId="33" xfId="9" applyFont="1" applyFill="1" applyBorder="1" applyAlignment="1">
      <alignment horizontal="center" vertical="center" wrapText="1"/>
    </xf>
    <xf numFmtId="44" fontId="43" fillId="0" borderId="24" xfId="9" applyFont="1" applyFill="1" applyBorder="1" applyAlignment="1">
      <alignment horizontal="center" vertical="center"/>
    </xf>
    <xf numFmtId="44" fontId="43" fillId="0" borderId="42" xfId="9" applyFont="1" applyFill="1" applyBorder="1" applyAlignment="1">
      <alignment horizontal="center" vertical="center"/>
    </xf>
    <xf numFmtId="44" fontId="43" fillId="24" borderId="47" xfId="9" applyFont="1" applyFill="1" applyBorder="1" applyAlignment="1">
      <alignment horizontal="center" vertical="center" wrapText="1"/>
    </xf>
    <xf numFmtId="44" fontId="43" fillId="0" borderId="48" xfId="9" applyFont="1" applyFill="1" applyBorder="1" applyAlignment="1">
      <alignment horizontal="center" vertical="center"/>
    </xf>
    <xf numFmtId="44" fontId="43" fillId="0" borderId="49" xfId="9" applyFont="1" applyFill="1" applyBorder="1" applyAlignment="1">
      <alignment horizontal="center" vertical="center"/>
    </xf>
    <xf numFmtId="44" fontId="43" fillId="10" borderId="31" xfId="9" applyFont="1" applyFill="1" applyBorder="1" applyAlignment="1">
      <alignment horizontal="center" vertical="center" wrapText="1"/>
    </xf>
    <xf numFmtId="44" fontId="43" fillId="10" borderId="31" xfId="9" applyFont="1" applyFill="1" applyBorder="1" applyAlignment="1">
      <alignment horizontal="center" vertical="center"/>
    </xf>
    <xf numFmtId="44" fontId="43" fillId="18" borderId="31" xfId="9" applyFont="1" applyFill="1" applyBorder="1" applyAlignment="1">
      <alignment horizontal="center" vertical="center" wrapText="1"/>
    </xf>
    <xf numFmtId="44" fontId="43" fillId="18" borderId="31" xfId="9" applyFont="1" applyFill="1" applyBorder="1" applyAlignment="1">
      <alignment horizontal="center" vertical="center"/>
    </xf>
    <xf numFmtId="44" fontId="43" fillId="18" borderId="39" xfId="9" applyFont="1" applyFill="1" applyBorder="1" applyAlignment="1">
      <alignment horizontal="center" vertical="center"/>
    </xf>
    <xf numFmtId="44" fontId="43" fillId="4" borderId="43" xfId="9" applyFont="1" applyFill="1" applyBorder="1" applyAlignment="1">
      <alignment horizontal="center" vertical="center" wrapText="1"/>
    </xf>
    <xf numFmtId="44" fontId="43" fillId="2" borderId="35" xfId="9" applyFont="1" applyFill="1" applyBorder="1" applyAlignment="1">
      <alignment horizontal="center" vertical="center" wrapText="1"/>
    </xf>
    <xf numFmtId="44" fontId="43" fillId="2" borderId="31" xfId="9" applyFont="1" applyFill="1" applyBorder="1" applyAlignment="1">
      <alignment horizontal="center" vertical="center"/>
    </xf>
    <xf numFmtId="44" fontId="43" fillId="2" borderId="31" xfId="9" applyFont="1" applyFill="1" applyBorder="1" applyAlignment="1">
      <alignment horizontal="center" vertical="center" wrapText="1"/>
    </xf>
    <xf numFmtId="44" fontId="43" fillId="2" borderId="27" xfId="9" applyFont="1" applyFill="1" applyBorder="1" applyAlignment="1">
      <alignment horizontal="center" vertical="center"/>
    </xf>
    <xf numFmtId="44" fontId="43" fillId="18" borderId="35" xfId="9" applyFont="1" applyFill="1" applyBorder="1" applyAlignment="1">
      <alignment horizontal="center" vertical="center" wrapText="1"/>
    </xf>
    <xf numFmtId="44" fontId="43" fillId="16" borderId="35" xfId="9" applyFont="1" applyFill="1" applyBorder="1" applyAlignment="1">
      <alignment horizontal="center" vertical="center" wrapText="1"/>
    </xf>
    <xf numFmtId="44" fontId="43" fillId="16" borderId="31" xfId="9" applyFont="1" applyFill="1" applyBorder="1" applyAlignment="1">
      <alignment horizontal="center" vertical="center"/>
    </xf>
    <xf numFmtId="44" fontId="43" fillId="16" borderId="31" xfId="9" applyFont="1" applyFill="1" applyBorder="1" applyAlignment="1">
      <alignment horizontal="center" vertical="center" wrapText="1"/>
    </xf>
    <xf numFmtId="44" fontId="43" fillId="16" borderId="27" xfId="9" applyFont="1" applyFill="1" applyBorder="1" applyAlignment="1">
      <alignment horizontal="center" vertical="center"/>
    </xf>
    <xf numFmtId="0" fontId="4" fillId="0" borderId="22" xfId="0" applyFont="1" applyBorder="1" applyAlignment="1">
      <alignment horizontal="left" vertical="top" wrapText="1"/>
    </xf>
    <xf numFmtId="0" fontId="4" fillId="0" borderId="22" xfId="0" applyFont="1" applyBorder="1" applyAlignment="1">
      <alignment horizontal="left" vertical="top"/>
    </xf>
    <xf numFmtId="0" fontId="42" fillId="14" borderId="2" xfId="0" applyFont="1" applyFill="1" applyBorder="1" applyAlignment="1">
      <alignment horizontal="left" vertical="center" wrapText="1"/>
    </xf>
    <xf numFmtId="0" fontId="42" fillId="14" borderId="2" xfId="0" applyFont="1" applyFill="1" applyBorder="1" applyAlignment="1">
      <alignment horizontal="left" vertical="center"/>
    </xf>
    <xf numFmtId="0" fontId="6" fillId="0" borderId="2" xfId="0" quotePrefix="1" applyFont="1" applyBorder="1" applyAlignment="1">
      <alignment horizontal="left" vertical="center" wrapText="1"/>
    </xf>
    <xf numFmtId="0" fontId="28" fillId="0" borderId="2" xfId="0" quotePrefix="1" applyFont="1" applyBorder="1" applyAlignment="1">
      <alignment horizontal="left" vertical="center" wrapText="1"/>
    </xf>
    <xf numFmtId="0" fontId="6" fillId="0" borderId="10" xfId="0" quotePrefix="1" applyFont="1" applyBorder="1" applyAlignment="1">
      <alignment horizontal="left" vertical="center" wrapText="1"/>
    </xf>
    <xf numFmtId="0" fontId="6" fillId="0" borderId="19" xfId="0" quotePrefix="1" applyFont="1" applyBorder="1" applyAlignment="1">
      <alignment horizontal="left" vertical="center" wrapText="1"/>
    </xf>
    <xf numFmtId="0" fontId="6" fillId="0" borderId="20" xfId="0" quotePrefix="1" applyFont="1" applyBorder="1" applyAlignment="1">
      <alignment horizontal="left" vertical="center" wrapText="1"/>
    </xf>
    <xf numFmtId="0" fontId="9" fillId="0" borderId="10" xfId="0" quotePrefix="1" applyFont="1" applyBorder="1" applyAlignment="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19" xfId="0" quotePrefix="1" applyFont="1" applyBorder="1" applyAlignment="1">
      <alignment horizontal="center" vertical="center" wrapText="1"/>
    </xf>
    <xf numFmtId="0" fontId="9" fillId="0" borderId="20" xfId="0" quotePrefix="1" applyFont="1" applyBorder="1" applyAlignment="1">
      <alignment horizontal="center" vertical="center" wrapText="1"/>
    </xf>
    <xf numFmtId="0" fontId="9" fillId="0" borderId="11" xfId="0" quotePrefix="1" applyFont="1" applyBorder="1" applyAlignment="1">
      <alignment horizontal="center" vertical="center" wrapText="1"/>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27" fillId="0" borderId="8" xfId="0" applyFont="1" applyBorder="1" applyAlignment="1">
      <alignment horizontal="left"/>
    </xf>
    <xf numFmtId="0" fontId="28" fillId="0" borderId="10" xfId="0" quotePrefix="1" applyFont="1" applyBorder="1" applyAlignment="1">
      <alignment horizontal="left" vertical="center" wrapText="1"/>
    </xf>
    <xf numFmtId="0" fontId="28" fillId="0" borderId="19" xfId="0" quotePrefix="1" applyFont="1" applyBorder="1" applyAlignment="1">
      <alignment horizontal="left" vertical="center" wrapText="1"/>
    </xf>
    <xf numFmtId="0" fontId="28" fillId="0" borderId="20" xfId="0" quotePrefix="1" applyFont="1" applyBorder="1" applyAlignment="1">
      <alignment horizontal="left" vertical="center" wrapText="1"/>
    </xf>
    <xf numFmtId="0" fontId="27" fillId="0" borderId="18" xfId="0" applyFont="1" applyBorder="1" applyAlignment="1">
      <alignment horizontal="center" wrapText="1"/>
    </xf>
    <xf numFmtId="0" fontId="6" fillId="0" borderId="12"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6" fillId="0" borderId="10" xfId="0" applyFont="1" applyBorder="1" applyAlignment="1">
      <alignment horizontal="left" vertical="center" wrapText="1" readingOrder="1"/>
    </xf>
    <xf numFmtId="0" fontId="6" fillId="0" borderId="20" xfId="0" applyFont="1" applyBorder="1" applyAlignment="1">
      <alignment horizontal="left" vertical="center" wrapText="1" readingOrder="1"/>
    </xf>
    <xf numFmtId="0" fontId="3" fillId="0" borderId="10" xfId="0" applyFont="1" applyBorder="1" applyAlignment="1">
      <alignment horizontal="center" vertical="center" wrapText="1" readingOrder="1"/>
    </xf>
    <xf numFmtId="0" fontId="3" fillId="0" borderId="20" xfId="0" applyFont="1" applyBorder="1" applyAlignment="1">
      <alignment horizontal="center" vertical="center" wrapText="1" readingOrder="1"/>
    </xf>
    <xf numFmtId="0" fontId="17" fillId="0" borderId="22" xfId="0" applyFont="1" applyBorder="1" applyAlignment="1">
      <alignment horizontal="left" vertical="top" wrapText="1"/>
    </xf>
    <xf numFmtId="0" fontId="17" fillId="0" borderId="0" xfId="0" applyFont="1" applyAlignment="1">
      <alignment horizontal="left" vertical="top" wrapText="1"/>
    </xf>
    <xf numFmtId="0" fontId="3" fillId="8" borderId="0" xfId="0" applyFont="1" applyFill="1" applyAlignment="1">
      <alignment horizont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readingOrder="1"/>
    </xf>
    <xf numFmtId="0" fontId="2" fillId="0" borderId="15"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2" fillId="0" borderId="31" xfId="0" applyFont="1" applyBorder="1" applyAlignment="1">
      <alignment horizontal="center"/>
    </xf>
    <xf numFmtId="0" fontId="2" fillId="0" borderId="31" xfId="0" applyFont="1" applyBorder="1"/>
    <xf numFmtId="0" fontId="21" fillId="0" borderId="31" xfId="0" applyFont="1" applyBorder="1" applyAlignment="1">
      <alignment horizontal="center" vertical="center"/>
    </xf>
    <xf numFmtId="0" fontId="28" fillId="0" borderId="39" xfId="0" applyFont="1" applyBorder="1" applyAlignment="1">
      <alignment horizontal="center" vertical="center"/>
    </xf>
    <xf numFmtId="0" fontId="28" fillId="0" borderId="37" xfId="0" applyFont="1" applyBorder="1" applyAlignment="1">
      <alignment horizontal="center" vertical="center"/>
    </xf>
    <xf numFmtId="0" fontId="28" fillId="0" borderId="36" xfId="0" applyFont="1" applyBorder="1" applyAlignment="1">
      <alignment horizontal="center" vertical="center"/>
    </xf>
    <xf numFmtId="0" fontId="4" fillId="0" borderId="2" xfId="0" applyFont="1" applyBorder="1" applyAlignment="1">
      <alignment horizontal="left" vertical="center" wrapText="1"/>
    </xf>
    <xf numFmtId="0" fontId="150" fillId="0" borderId="2" xfId="0" applyFont="1" applyBorder="1" applyAlignment="1">
      <alignment horizontal="left" vertical="center" wrapText="1"/>
    </xf>
    <xf numFmtId="0" fontId="150" fillId="0" borderId="2" xfId="0" applyFont="1" applyBorder="1" applyAlignment="1">
      <alignment horizontal="left" vertical="center"/>
    </xf>
    <xf numFmtId="0" fontId="150" fillId="0" borderId="64" xfId="0" applyFont="1" applyBorder="1" applyAlignment="1">
      <alignment horizontal="left" vertical="center" wrapText="1"/>
    </xf>
    <xf numFmtId="0" fontId="150" fillId="0" borderId="63" xfId="0" applyFont="1" applyBorder="1" applyAlignment="1">
      <alignment horizontal="left" vertical="center"/>
    </xf>
    <xf numFmtId="0" fontId="150" fillId="0" borderId="73" xfId="0" applyFont="1" applyBorder="1" applyAlignment="1">
      <alignment horizontal="left" vertical="center"/>
    </xf>
    <xf numFmtId="0" fontId="4" fillId="0" borderId="23" xfId="0" applyFont="1" applyBorder="1" applyAlignment="1">
      <alignment horizontal="left" vertical="center" wrapText="1"/>
    </xf>
    <xf numFmtId="0" fontId="4" fillId="0" borderId="13" xfId="0" applyFont="1" applyBorder="1" applyAlignment="1">
      <alignment horizontal="left" vertical="center" wrapText="1"/>
    </xf>
    <xf numFmtId="0" fontId="15" fillId="0" borderId="23" xfId="0" applyFont="1" applyBorder="1" applyAlignment="1">
      <alignment horizontal="center" vertical="center"/>
    </xf>
    <xf numFmtId="0" fontId="15" fillId="0" borderId="13" xfId="0" applyFont="1" applyBorder="1" applyAlignment="1">
      <alignment horizontal="center" vertical="center"/>
    </xf>
    <xf numFmtId="0" fontId="4" fillId="0" borderId="44" xfId="0" applyFont="1" applyBorder="1" applyAlignment="1">
      <alignment horizontal="center" vertical="center" wrapText="1"/>
    </xf>
    <xf numFmtId="0" fontId="4" fillId="0" borderId="65" xfId="0" applyFont="1" applyBorder="1" applyAlignment="1">
      <alignment horizontal="center" vertical="center" wrapText="1"/>
    </xf>
    <xf numFmtId="0" fontId="2" fillId="0" borderId="35" xfId="0" applyFont="1" applyBorder="1" applyAlignment="1">
      <alignment horizontal="center" vertical="center"/>
    </xf>
    <xf numFmtId="0" fontId="2" fillId="0" borderId="31" xfId="0" applyFont="1" applyBorder="1" applyAlignment="1">
      <alignment horizontal="center" vertical="center"/>
    </xf>
    <xf numFmtId="0" fontId="2" fillId="0" borderId="27" xfId="0" applyFont="1" applyBorder="1" applyAlignment="1">
      <alignment horizontal="center" vertical="center"/>
    </xf>
    <xf numFmtId="0" fontId="5" fillId="0" borderId="54"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0" borderId="23" xfId="0" applyFont="1" applyBorder="1" applyAlignment="1">
      <alignment horizontal="left" vertical="center" wrapText="1"/>
    </xf>
    <xf numFmtId="0" fontId="2" fillId="0" borderId="6" xfId="0" applyFont="1" applyBorder="1" applyAlignment="1">
      <alignment horizontal="left" vertical="center" wrapText="1"/>
    </xf>
    <xf numFmtId="0" fontId="2" fillId="0" borderId="13" xfId="0" applyFont="1" applyBorder="1" applyAlignment="1">
      <alignment horizontal="left" vertical="center" wrapText="1"/>
    </xf>
    <xf numFmtId="0" fontId="2" fillId="0" borderId="54" xfId="0" applyFont="1" applyBorder="1" applyAlignment="1">
      <alignment horizontal="center" vertical="center"/>
    </xf>
    <xf numFmtId="0" fontId="2" fillId="0" borderId="10" xfId="0" applyFont="1" applyBorder="1" applyAlignment="1">
      <alignment horizontal="center" vertical="center"/>
    </xf>
    <xf numFmtId="0" fontId="2" fillId="0" borderId="17" xfId="0" applyFont="1" applyBorder="1" applyAlignment="1">
      <alignment horizontal="center" vertical="center"/>
    </xf>
    <xf numFmtId="0" fontId="2" fillId="0" borderId="34" xfId="0" applyFont="1" applyBorder="1" applyAlignment="1">
      <alignment horizontal="center" vertical="center"/>
    </xf>
    <xf numFmtId="0" fontId="2" fillId="0" borderId="30" xfId="0" applyFont="1" applyBorder="1" applyAlignment="1">
      <alignment horizontal="center" vertical="center"/>
    </xf>
    <xf numFmtId="0" fontId="2" fillId="0" borderId="26" xfId="0" applyFont="1" applyBorder="1" applyAlignment="1">
      <alignment horizontal="center" vertical="center"/>
    </xf>
    <xf numFmtId="0" fontId="42" fillId="14" borderId="23" xfId="0" applyFont="1" applyFill="1" applyBorder="1" applyAlignment="1">
      <alignment horizontal="center" vertical="center" wrapText="1"/>
    </xf>
    <xf numFmtId="0" fontId="42" fillId="14" borderId="13" xfId="0" applyFont="1" applyFill="1" applyBorder="1" applyAlignment="1">
      <alignment horizontal="center" vertical="center" wrapText="1"/>
    </xf>
    <xf numFmtId="0" fontId="42" fillId="14" borderId="44" xfId="0" applyFont="1" applyFill="1" applyBorder="1" applyAlignment="1">
      <alignment horizontal="center" vertical="center" wrapText="1"/>
    </xf>
    <xf numFmtId="0" fontId="42" fillId="14" borderId="65" xfId="0" applyFont="1" applyFill="1" applyBorder="1" applyAlignment="1">
      <alignment horizontal="center" vertical="center" wrapText="1"/>
    </xf>
    <xf numFmtId="0" fontId="13" fillId="0" borderId="45" xfId="0" applyFont="1" applyBorder="1" applyAlignment="1">
      <alignment horizontal="center" vertical="center"/>
    </xf>
    <xf numFmtId="0" fontId="13" fillId="0" borderId="37" xfId="0" applyFont="1" applyBorder="1" applyAlignment="1">
      <alignment horizontal="center" vertical="center"/>
    </xf>
    <xf numFmtId="0" fontId="13" fillId="0" borderId="36" xfId="0" applyFont="1" applyBorder="1" applyAlignment="1">
      <alignment horizontal="center" vertical="center"/>
    </xf>
    <xf numFmtId="0" fontId="2" fillId="0" borderId="2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7" xfId="0" applyFont="1" applyBorder="1" applyAlignment="1">
      <alignment horizontal="center" vertical="center" wrapText="1"/>
    </xf>
    <xf numFmtId="0" fontId="145" fillId="0" borderId="45" xfId="0" applyFont="1" applyBorder="1" applyAlignment="1">
      <alignment horizontal="center" vertical="center"/>
    </xf>
    <xf numFmtId="0" fontId="145" fillId="0" borderId="37" xfId="0" applyFont="1" applyBorder="1" applyAlignment="1">
      <alignment horizontal="center" vertical="center"/>
    </xf>
    <xf numFmtId="0" fontId="145" fillId="0" borderId="36" xfId="0" applyFont="1" applyBorder="1" applyAlignment="1">
      <alignment horizontal="center" vertical="center"/>
    </xf>
    <xf numFmtId="0" fontId="71" fillId="0" borderId="54" xfId="0" applyFont="1" applyBorder="1" applyAlignment="1">
      <alignment horizontal="left" vertical="center" wrapText="1"/>
    </xf>
    <xf numFmtId="0" fontId="71" fillId="0" borderId="3" xfId="0" applyFont="1" applyBorder="1" applyAlignment="1">
      <alignment horizontal="left" vertical="center" wrapText="1"/>
    </xf>
    <xf numFmtId="0" fontId="71" fillId="0" borderId="4" xfId="0" applyFont="1" applyBorder="1" applyAlignment="1">
      <alignment horizontal="left" vertical="center" wrapText="1"/>
    </xf>
    <xf numFmtId="0" fontId="2" fillId="0" borderId="12" xfId="0" applyFont="1" applyBorder="1" applyAlignment="1">
      <alignment horizontal="center" vertical="center" wrapText="1"/>
    </xf>
    <xf numFmtId="0" fontId="4" fillId="0" borderId="68" xfId="0" applyFont="1" applyBorder="1" applyAlignment="1">
      <alignment horizontal="center" vertical="center" wrapText="1"/>
    </xf>
    <xf numFmtId="0" fontId="24" fillId="0" borderId="45" xfId="0" applyFont="1" applyBorder="1" applyAlignment="1">
      <alignment horizontal="center" vertical="center"/>
    </xf>
    <xf numFmtId="0" fontId="24" fillId="0" borderId="36" xfId="0" applyFont="1" applyBorder="1" applyAlignment="1">
      <alignment horizontal="center" vertical="center"/>
    </xf>
    <xf numFmtId="0" fontId="4" fillId="0" borderId="2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21" xfId="0" applyFont="1" applyBorder="1" applyAlignment="1">
      <alignment horizontal="center" vertical="center" wrapText="1"/>
    </xf>
    <xf numFmtId="0" fontId="24" fillId="0" borderId="37" xfId="0" applyFont="1" applyBorder="1" applyAlignment="1">
      <alignment horizontal="center" vertical="center"/>
    </xf>
    <xf numFmtId="0" fontId="6" fillId="0" borderId="54"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left" vertical="center" wrapText="1"/>
    </xf>
    <xf numFmtId="0" fontId="4" fillId="0" borderId="16" xfId="0" applyFont="1" applyBorder="1" applyAlignment="1">
      <alignment horizontal="center" vertical="center" wrapText="1"/>
    </xf>
    <xf numFmtId="0" fontId="2" fillId="0" borderId="44" xfId="0" applyFont="1" applyBorder="1" applyAlignment="1">
      <alignment horizontal="center" vertical="center"/>
    </xf>
    <xf numFmtId="0" fontId="2" fillId="0" borderId="65" xfId="0" applyFont="1" applyBorder="1" applyAlignment="1">
      <alignment horizontal="center" vertical="center"/>
    </xf>
    <xf numFmtId="0" fontId="42" fillId="14" borderId="15" xfId="0" applyFont="1" applyFill="1" applyBorder="1" applyAlignment="1">
      <alignment horizontal="center" vertical="center" wrapText="1"/>
    </xf>
    <xf numFmtId="0" fontId="42" fillId="14" borderId="1" xfId="0" applyFont="1" applyFill="1" applyBorder="1" applyAlignment="1">
      <alignment horizontal="center" vertical="center" wrapText="1"/>
    </xf>
    <xf numFmtId="0" fontId="21" fillId="0" borderId="45" xfId="0" applyFont="1" applyBorder="1" applyAlignment="1">
      <alignment horizontal="center" vertical="center"/>
    </xf>
    <xf numFmtId="0" fontId="21" fillId="0" borderId="36" xfId="0" applyFont="1" applyBorder="1" applyAlignment="1">
      <alignment horizontal="center" vertical="center"/>
    </xf>
    <xf numFmtId="0" fontId="2" fillId="0" borderId="61" xfId="0" applyFont="1" applyBorder="1" applyAlignment="1">
      <alignment horizontal="center" vertical="center"/>
    </xf>
    <xf numFmtId="0" fontId="2" fillId="0" borderId="21" xfId="0" applyFont="1" applyBorder="1" applyAlignment="1">
      <alignment horizontal="center" vertical="center"/>
    </xf>
    <xf numFmtId="0" fontId="42" fillId="14" borderId="35" xfId="0" applyFont="1" applyFill="1" applyBorder="1" applyAlignment="1">
      <alignment horizontal="center" vertical="center" wrapText="1"/>
    </xf>
    <xf numFmtId="0" fontId="42" fillId="14" borderId="27" xfId="0" applyFont="1" applyFill="1" applyBorder="1" applyAlignment="1">
      <alignment horizontal="center" vertical="center" wrapText="1"/>
    </xf>
    <xf numFmtId="0" fontId="51" fillId="0" borderId="45" xfId="0" applyFont="1" applyBorder="1" applyAlignment="1">
      <alignment horizontal="center" vertical="center"/>
    </xf>
    <xf numFmtId="0" fontId="51" fillId="0" borderId="37" xfId="0" applyFont="1" applyBorder="1" applyAlignment="1">
      <alignment horizontal="center" vertical="center"/>
    </xf>
    <xf numFmtId="0" fontId="51" fillId="0" borderId="36" xfId="0" applyFont="1" applyBorder="1" applyAlignment="1">
      <alignment horizontal="center" vertical="center"/>
    </xf>
    <xf numFmtId="0" fontId="4" fillId="0" borderId="61" xfId="0" applyFont="1" applyBorder="1" applyAlignment="1">
      <alignment horizontal="left" vertical="center" wrapText="1"/>
    </xf>
    <xf numFmtId="0" fontId="4" fillId="0" borderId="22" xfId="0" applyFont="1" applyBorder="1" applyAlignment="1">
      <alignment horizontal="left" vertical="center"/>
    </xf>
    <xf numFmtId="0" fontId="4" fillId="0" borderId="14" xfId="0" applyFont="1" applyBorder="1" applyAlignment="1">
      <alignment horizontal="left" vertical="center"/>
    </xf>
    <xf numFmtId="0" fontId="6" fillId="8" borderId="2" xfId="0" applyFont="1" applyFill="1" applyBorder="1" applyAlignment="1">
      <alignment horizontal="left" vertical="center" wrapText="1"/>
    </xf>
    <xf numFmtId="0" fontId="6" fillId="8" borderId="2" xfId="0" applyFont="1" applyFill="1" applyBorder="1" applyAlignment="1">
      <alignment horizontal="left" vertical="center"/>
    </xf>
    <xf numFmtId="0" fontId="0" fillId="0" borderId="45" xfId="0" applyBorder="1" applyAlignment="1">
      <alignment horizontal="center"/>
    </xf>
    <xf numFmtId="0" fontId="0" fillId="0" borderId="37" xfId="0" applyBorder="1" applyAlignment="1">
      <alignment horizontal="center"/>
    </xf>
    <xf numFmtId="0" fontId="0" fillId="0" borderId="36" xfId="0" applyBorder="1" applyAlignment="1">
      <alignment horizontal="center"/>
    </xf>
    <xf numFmtId="0" fontId="4" fillId="8" borderId="23" xfId="0" applyFont="1" applyFill="1" applyBorder="1" applyAlignment="1">
      <alignment horizontal="left" vertical="center" wrapText="1"/>
    </xf>
    <xf numFmtId="0" fontId="4" fillId="8" borderId="6"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15" fillId="8" borderId="23" xfId="0" applyFont="1" applyFill="1" applyBorder="1" applyAlignment="1">
      <alignment horizontal="center" vertical="center"/>
    </xf>
    <xf numFmtId="0" fontId="15" fillId="8" borderId="6" xfId="0" applyFont="1" applyFill="1" applyBorder="1" applyAlignment="1">
      <alignment horizontal="center" vertical="center"/>
    </xf>
    <xf numFmtId="0" fontId="15" fillId="8" borderId="13" xfId="0" applyFont="1" applyFill="1" applyBorder="1" applyAlignment="1">
      <alignment horizontal="center" vertical="center"/>
    </xf>
    <xf numFmtId="0" fontId="0" fillId="0" borderId="44" xfId="0" applyBorder="1" applyAlignment="1">
      <alignment horizontal="center" vertical="center"/>
    </xf>
    <xf numFmtId="0" fontId="0" fillId="0" borderId="68" xfId="0" applyBorder="1" applyAlignment="1">
      <alignment horizontal="center" vertical="center"/>
    </xf>
    <xf numFmtId="0" fontId="0" fillId="0" borderId="65" xfId="0" applyBorder="1" applyAlignment="1">
      <alignment horizontal="center" vertical="center"/>
    </xf>
    <xf numFmtId="0" fontId="6" fillId="0" borderId="61" xfId="0" applyFont="1" applyBorder="1" applyAlignment="1">
      <alignment horizontal="left" vertical="center" wrapText="1"/>
    </xf>
    <xf numFmtId="0" fontId="6" fillId="0" borderId="22" xfId="0" applyFont="1" applyBorder="1" applyAlignment="1">
      <alignment horizontal="left" vertical="center" wrapText="1"/>
    </xf>
    <xf numFmtId="0" fontId="6" fillId="0" borderId="14" xfId="0" applyFont="1" applyBorder="1" applyAlignment="1">
      <alignment horizontal="left" vertical="center" wrapText="1"/>
    </xf>
    <xf numFmtId="0" fontId="15" fillId="0" borderId="6" xfId="0" applyFont="1" applyBorder="1" applyAlignment="1">
      <alignment horizontal="center" vertical="center"/>
    </xf>
    <xf numFmtId="0" fontId="15" fillId="0" borderId="44" xfId="0" applyFont="1" applyBorder="1" applyAlignment="1">
      <alignment horizontal="center" vertical="center"/>
    </xf>
    <xf numFmtId="0" fontId="15" fillId="0" borderId="68" xfId="0" applyFont="1" applyBorder="1" applyAlignment="1">
      <alignment horizontal="center" vertical="center"/>
    </xf>
    <xf numFmtId="0" fontId="15" fillId="0" borderId="65" xfId="0" applyFont="1" applyBorder="1" applyAlignment="1">
      <alignment horizontal="center" vertical="center"/>
    </xf>
    <xf numFmtId="0" fontId="4" fillId="8" borderId="61" xfId="0" applyFont="1" applyFill="1" applyBorder="1" applyAlignment="1">
      <alignment horizontal="left" vertical="center" wrapText="1"/>
    </xf>
    <xf numFmtId="0" fontId="4" fillId="8" borderId="22" xfId="0" applyFont="1" applyFill="1" applyBorder="1" applyAlignment="1">
      <alignment horizontal="left" vertical="center"/>
    </xf>
    <xf numFmtId="0" fontId="4" fillId="8" borderId="14" xfId="0" applyFont="1" applyFill="1" applyBorder="1" applyAlignment="1">
      <alignment horizontal="left" vertical="center"/>
    </xf>
    <xf numFmtId="0" fontId="6" fillId="8" borderId="10" xfId="0" applyFont="1" applyFill="1" applyBorder="1" applyAlignment="1">
      <alignment horizontal="left" vertical="center" wrapText="1"/>
    </xf>
    <xf numFmtId="0" fontId="6" fillId="8" borderId="19"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15" fillId="8" borderId="44" xfId="0" applyFont="1" applyFill="1" applyBorder="1" applyAlignment="1">
      <alignment horizontal="center" vertical="center"/>
    </xf>
    <xf numFmtId="0" fontId="15" fillId="8" borderId="68" xfId="0" applyFont="1" applyFill="1" applyBorder="1" applyAlignment="1">
      <alignment horizontal="center" vertical="center"/>
    </xf>
    <xf numFmtId="0" fontId="15" fillId="8" borderId="65" xfId="0" applyFont="1" applyFill="1" applyBorder="1" applyAlignment="1">
      <alignment horizontal="center" vertical="center"/>
    </xf>
    <xf numFmtId="0" fontId="0" fillId="0" borderId="54" xfId="0" applyBorder="1" applyAlignment="1">
      <alignment horizontal="center" vertical="center"/>
    </xf>
    <xf numFmtId="0" fontId="0" fillId="0" borderId="17" xfId="0" applyBorder="1" applyAlignment="1">
      <alignment horizontal="center" vertical="center"/>
    </xf>
    <xf numFmtId="0" fontId="6" fillId="0" borderId="11"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5" fillId="0" borderId="45" xfId="0" applyFont="1" applyBorder="1" applyAlignment="1">
      <alignment horizontal="center" vertical="center"/>
    </xf>
    <xf numFmtId="0" fontId="5" fillId="0" borderId="37" xfId="0" applyFont="1" applyBorder="1" applyAlignment="1">
      <alignment horizontal="center" vertical="center"/>
    </xf>
    <xf numFmtId="0" fontId="5" fillId="0" borderId="36" xfId="0" applyFont="1" applyBorder="1" applyAlignment="1">
      <alignment horizontal="center" vertical="center"/>
    </xf>
    <xf numFmtId="0" fontId="59" fillId="0" borderId="44" xfId="0" applyFont="1" applyBorder="1" applyAlignment="1">
      <alignment horizontal="center" vertical="center"/>
    </xf>
    <xf numFmtId="0" fontId="59" fillId="0" borderId="68" xfId="0" applyFont="1" applyBorder="1" applyAlignment="1">
      <alignment horizontal="center" vertical="center"/>
    </xf>
    <xf numFmtId="0" fontId="59" fillId="0" borderId="65" xfId="0" applyFont="1" applyBorder="1" applyAlignment="1">
      <alignment horizontal="center" vertical="center"/>
    </xf>
    <xf numFmtId="0" fontId="5" fillId="0" borderId="35" xfId="0" applyFont="1" applyBorder="1" applyAlignment="1">
      <alignment horizontal="center" vertical="center"/>
    </xf>
    <xf numFmtId="0" fontId="5" fillId="0" borderId="31" xfId="0" applyFont="1" applyBorder="1" applyAlignment="1">
      <alignment horizontal="center" vertical="center"/>
    </xf>
    <xf numFmtId="0" fontId="5" fillId="0" borderId="39" xfId="0" applyFont="1" applyBorder="1" applyAlignment="1">
      <alignment horizontal="center" vertical="center"/>
    </xf>
    <xf numFmtId="0" fontId="2" fillId="0" borderId="11" xfId="0" applyFont="1" applyBorder="1" applyAlignment="1">
      <alignment horizontal="center" vertical="center"/>
    </xf>
    <xf numFmtId="0" fontId="2" fillId="0" borderId="38" xfId="0" applyFont="1" applyBorder="1" applyAlignment="1">
      <alignment horizontal="center" vertical="center"/>
    </xf>
    <xf numFmtId="0" fontId="6" fillId="0" borderId="17" xfId="0" applyFont="1" applyBorder="1" applyAlignment="1">
      <alignment horizontal="left" vertical="center" wrapText="1"/>
    </xf>
    <xf numFmtId="0" fontId="6" fillId="0" borderId="48" xfId="0" applyFont="1" applyBorder="1" applyAlignment="1">
      <alignment horizontal="left" vertical="center" wrapText="1"/>
    </xf>
    <xf numFmtId="0" fontId="6" fillId="0" borderId="66" xfId="0" applyFont="1" applyBorder="1" applyAlignment="1">
      <alignment horizontal="left" vertical="center" wrapText="1"/>
    </xf>
    <xf numFmtId="0" fontId="4" fillId="0" borderId="44" xfId="0" applyFont="1" applyBorder="1" applyAlignment="1">
      <alignment horizontal="center" vertical="center"/>
    </xf>
    <xf numFmtId="0" fontId="4" fillId="0" borderId="68" xfId="0" applyFont="1" applyBorder="1" applyAlignment="1">
      <alignment horizontal="center" vertical="center"/>
    </xf>
    <xf numFmtId="0" fontId="4" fillId="0" borderId="65" xfId="0" applyFont="1" applyBorder="1" applyAlignment="1">
      <alignment horizontal="center" vertical="center"/>
    </xf>
    <xf numFmtId="0" fontId="21" fillId="0" borderId="35" xfId="0" applyFont="1" applyBorder="1" applyAlignment="1">
      <alignment horizontal="center" vertical="center"/>
    </xf>
    <xf numFmtId="0" fontId="21" fillId="0" borderId="27" xfId="0" applyFont="1" applyBorder="1" applyAlignment="1">
      <alignment horizontal="center" vertical="center"/>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6" xfId="0" applyFont="1" applyBorder="1" applyAlignment="1">
      <alignment horizontal="center" vertical="center" wrapText="1"/>
    </xf>
    <xf numFmtId="0" fontId="5" fillId="0" borderId="27" xfId="0" applyFont="1" applyBorder="1" applyAlignment="1">
      <alignment horizontal="center" vertical="center"/>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61" xfId="0" applyFont="1" applyBorder="1" applyAlignment="1">
      <alignment horizontal="left" vertical="center" wrapText="1"/>
    </xf>
    <xf numFmtId="0" fontId="2" fillId="0" borderId="21" xfId="0" applyFont="1" applyBorder="1" applyAlignment="1">
      <alignment horizontal="left" vertical="center" wrapText="1"/>
    </xf>
    <xf numFmtId="0" fontId="6" fillId="0" borderId="15" xfId="0" applyFont="1" applyBorder="1" applyAlignment="1">
      <alignment horizontal="left"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left" vertical="center" wrapText="1"/>
    </xf>
    <xf numFmtId="0" fontId="4" fillId="0" borderId="1" xfId="0" applyFont="1" applyBorder="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6" xfId="0" applyFont="1" applyBorder="1" applyAlignment="1">
      <alignment horizontal="center" vertical="center" wrapText="1"/>
    </xf>
    <xf numFmtId="0" fontId="24" fillId="0" borderId="35" xfId="0" applyFont="1" applyBorder="1" applyAlignment="1">
      <alignment horizontal="center" vertical="center"/>
    </xf>
    <xf numFmtId="0" fontId="24" fillId="0" borderId="31" xfId="0" applyFont="1" applyBorder="1" applyAlignment="1">
      <alignment horizontal="center" vertical="center"/>
    </xf>
    <xf numFmtId="0" fontId="24" fillId="0" borderId="27" xfId="0" applyFont="1" applyBorder="1" applyAlignment="1">
      <alignment horizontal="center" vertical="center"/>
    </xf>
    <xf numFmtId="0" fontId="4" fillId="0" borderId="54"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2" xfId="0" applyFont="1" applyBorder="1" applyAlignment="1">
      <alignment horizontal="left" vertical="center" wrapText="1"/>
    </xf>
    <xf numFmtId="0" fontId="4" fillId="0" borderId="11" xfId="0" applyFont="1" applyBorder="1" applyAlignment="1">
      <alignment horizontal="center" vertical="center" wrapText="1"/>
    </xf>
    <xf numFmtId="0" fontId="4" fillId="0" borderId="38" xfId="0" applyFont="1" applyBorder="1" applyAlignment="1">
      <alignment horizontal="center" vertical="center" wrapText="1"/>
    </xf>
    <xf numFmtId="0" fontId="42" fillId="0" borderId="45" xfId="0" applyFont="1" applyBorder="1" applyAlignment="1">
      <alignment horizontal="center" vertical="center" wrapText="1"/>
    </xf>
    <xf numFmtId="0" fontId="42" fillId="0" borderId="37" xfId="0" applyFont="1" applyBorder="1" applyAlignment="1">
      <alignment horizontal="center" vertical="center" wrapText="1"/>
    </xf>
    <xf numFmtId="0" fontId="42" fillId="0" borderId="36"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65" xfId="0" applyFont="1" applyBorder="1" applyAlignment="1">
      <alignment horizontal="center" vertical="center" wrapText="1"/>
    </xf>
    <xf numFmtId="0" fontId="24" fillId="0" borderId="43" xfId="0" applyFont="1" applyBorder="1" applyAlignment="1">
      <alignment horizontal="center" vertical="center"/>
    </xf>
    <xf numFmtId="0" fontId="24" fillId="0" borderId="39" xfId="0" applyFont="1" applyBorder="1" applyAlignment="1">
      <alignment horizontal="center" vertical="center"/>
    </xf>
    <xf numFmtId="0" fontId="4" fillId="0" borderId="7" xfId="0" applyFont="1" applyBorder="1" applyAlignment="1">
      <alignment horizontal="left" vertical="center" wrapText="1"/>
    </xf>
    <xf numFmtId="0" fontId="15" fillId="0" borderId="15" xfId="0" applyFont="1" applyBorder="1" applyAlignment="1">
      <alignment horizontal="center" vertical="center"/>
    </xf>
    <xf numFmtId="0" fontId="15" fillId="0" borderId="2" xfId="0" applyFont="1" applyBorder="1" applyAlignment="1">
      <alignment horizontal="center" vertical="center"/>
    </xf>
    <xf numFmtId="0" fontId="15" fillId="0" borderId="1" xfId="0" applyFont="1" applyBorder="1" applyAlignment="1">
      <alignment horizontal="center" vertical="center"/>
    </xf>
    <xf numFmtId="0" fontId="6" fillId="0" borderId="34"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6" xfId="0" applyFont="1" applyBorder="1" applyAlignment="1">
      <alignment horizontal="center" vertical="center" wrapText="1"/>
    </xf>
    <xf numFmtId="0" fontId="42" fillId="14" borderId="39" xfId="0" applyFont="1" applyFill="1" applyBorder="1" applyAlignment="1">
      <alignment horizontal="center" vertical="center" wrapText="1"/>
    </xf>
    <xf numFmtId="0" fontId="42" fillId="14" borderId="12" xfId="0" applyFont="1" applyFill="1" applyBorder="1" applyAlignment="1">
      <alignment horizontal="center" vertical="center" wrapText="1"/>
    </xf>
    <xf numFmtId="0" fontId="42" fillId="14" borderId="6" xfId="0" applyFont="1" applyFill="1" applyBorder="1" applyAlignment="1">
      <alignment horizontal="center" vertical="center" wrapText="1"/>
    </xf>
    <xf numFmtId="0" fontId="42" fillId="14" borderId="68" xfId="0" applyFont="1" applyFill="1" applyBorder="1" applyAlignment="1">
      <alignment horizontal="center" vertical="center" wrapText="1"/>
    </xf>
    <xf numFmtId="0" fontId="151" fillId="0" borderId="35" xfId="0" applyFont="1" applyBorder="1" applyAlignment="1">
      <alignment horizontal="center" vertical="center" wrapText="1"/>
    </xf>
    <xf numFmtId="0" fontId="151" fillId="0" borderId="31" xfId="0" applyFont="1" applyBorder="1" applyAlignment="1">
      <alignment horizontal="center" vertical="center" wrapText="1"/>
    </xf>
    <xf numFmtId="0" fontId="151" fillId="0" borderId="27" xfId="0" applyFont="1" applyBorder="1" applyAlignment="1">
      <alignment horizontal="center" vertical="center" wrapText="1"/>
    </xf>
    <xf numFmtId="0" fontId="151" fillId="0" borderId="43" xfId="0" applyFont="1" applyBorder="1" applyAlignment="1">
      <alignment horizontal="center" vertical="center" wrapText="1"/>
    </xf>
    <xf numFmtId="0" fontId="151" fillId="0" borderId="34" xfId="0" applyFont="1" applyBorder="1" applyAlignment="1">
      <alignment horizontal="center" vertical="center" wrapText="1"/>
    </xf>
    <xf numFmtId="0" fontId="151" fillId="0" borderId="30" xfId="0" applyFont="1" applyBorder="1" applyAlignment="1">
      <alignment horizontal="center" vertical="center" wrapText="1"/>
    </xf>
    <xf numFmtId="0" fontId="151" fillId="0" borderId="26" xfId="0" applyFont="1" applyBorder="1" applyAlignment="1">
      <alignment horizontal="center" vertical="center" wrapText="1"/>
    </xf>
    <xf numFmtId="0" fontId="6" fillId="0" borderId="46" xfId="0" applyFont="1" applyBorder="1" applyAlignment="1">
      <alignment horizontal="center" vertical="center" wrapText="1"/>
    </xf>
    <xf numFmtId="0" fontId="2" fillId="0" borderId="45" xfId="0" applyFont="1" applyBorder="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4" fillId="8" borderId="15" xfId="0" applyFont="1" applyFill="1" applyBorder="1" applyAlignment="1">
      <alignment horizontal="left" vertical="center" wrapText="1"/>
    </xf>
    <xf numFmtId="0" fontId="4" fillId="8" borderId="2" xfId="0" applyFont="1" applyFill="1" applyBorder="1" applyAlignment="1">
      <alignment horizontal="left" vertical="center" wrapText="1"/>
    </xf>
    <xf numFmtId="0" fontId="4" fillId="8" borderId="1" xfId="0" applyFont="1" applyFill="1" applyBorder="1" applyAlignment="1">
      <alignment horizontal="left" vertical="center" wrapText="1"/>
    </xf>
    <xf numFmtId="0" fontId="0" fillId="0" borderId="34" xfId="0" applyBorder="1" applyAlignment="1">
      <alignment horizontal="center" vertical="center"/>
    </xf>
    <xf numFmtId="0" fontId="0" fillId="0" borderId="26" xfId="0" applyBorder="1" applyAlignment="1">
      <alignment horizontal="center" vertical="center"/>
    </xf>
    <xf numFmtId="0" fontId="42" fillId="0" borderId="44" xfId="0" applyFont="1" applyBorder="1" applyAlignment="1">
      <alignment horizontal="center" vertical="center" wrapText="1"/>
    </xf>
    <xf numFmtId="0" fontId="42" fillId="0" borderId="68" xfId="0" applyFont="1" applyBorder="1" applyAlignment="1">
      <alignment horizontal="center" vertical="center" wrapText="1"/>
    </xf>
    <xf numFmtId="0" fontId="42" fillId="0" borderId="65" xfId="0" applyFont="1" applyBorder="1" applyAlignment="1">
      <alignment horizontal="center" vertical="center" wrapText="1"/>
    </xf>
    <xf numFmtId="0" fontId="149" fillId="0" borderId="44" xfId="0" applyFont="1" applyBorder="1" applyAlignment="1">
      <alignment horizontal="center" vertical="center"/>
    </xf>
    <xf numFmtId="0" fontId="149" fillId="0" borderId="68" xfId="0" applyFont="1" applyBorder="1" applyAlignment="1">
      <alignment horizontal="center" vertical="center"/>
    </xf>
    <xf numFmtId="0" fontId="2" fillId="0" borderId="68" xfId="0" applyFont="1" applyBorder="1" applyAlignment="1">
      <alignment horizontal="center" vertical="center"/>
    </xf>
    <xf numFmtId="0" fontId="149" fillId="0" borderId="65" xfId="0" applyFont="1" applyBorder="1" applyAlignment="1">
      <alignment horizontal="center" vertical="center"/>
    </xf>
    <xf numFmtId="0" fontId="128" fillId="0" borderId="44" xfId="0" applyFont="1" applyBorder="1" applyAlignment="1">
      <alignment horizontal="center" vertical="center"/>
    </xf>
    <xf numFmtId="0" fontId="128" fillId="0" borderId="68" xfId="0" applyFont="1" applyBorder="1" applyAlignment="1">
      <alignment horizontal="center" vertical="center"/>
    </xf>
    <xf numFmtId="0" fontId="128" fillId="0" borderId="65" xfId="0" applyFont="1" applyBorder="1" applyAlignment="1">
      <alignment horizontal="center" vertical="center"/>
    </xf>
    <xf numFmtId="0" fontId="34" fillId="0" borderId="23" xfId="0" applyFont="1" applyBorder="1" applyAlignment="1">
      <alignment horizontal="center" vertical="center"/>
    </xf>
    <xf numFmtId="0" fontId="34" fillId="0" borderId="6" xfId="0" applyFont="1" applyBorder="1" applyAlignment="1">
      <alignment horizontal="center" vertical="center"/>
    </xf>
    <xf numFmtId="0" fontId="34" fillId="0" borderId="13" xfId="0" applyFont="1" applyBorder="1" applyAlignment="1">
      <alignment horizontal="center" vertical="center"/>
    </xf>
    <xf numFmtId="0" fontId="34" fillId="0" borderId="44" xfId="0" applyFont="1" applyBorder="1" applyAlignment="1">
      <alignment horizontal="center" vertical="center"/>
    </xf>
    <xf numFmtId="0" fontId="34" fillId="0" borderId="68" xfId="0" applyFont="1" applyBorder="1" applyAlignment="1">
      <alignment horizontal="center" vertical="center"/>
    </xf>
    <xf numFmtId="0" fontId="34" fillId="0" borderId="65" xfId="0" applyFont="1" applyBorder="1" applyAlignment="1">
      <alignment horizontal="center" vertical="center"/>
    </xf>
    <xf numFmtId="0" fontId="107" fillId="26" borderId="10" xfId="0" applyFont="1" applyFill="1" applyBorder="1" applyAlignment="1">
      <alignment horizontal="center" vertical="center"/>
    </xf>
    <xf numFmtId="0" fontId="107" fillId="26" borderId="19" xfId="0" applyFont="1" applyFill="1" applyBorder="1" applyAlignment="1">
      <alignment horizontal="center" vertical="center"/>
    </xf>
    <xf numFmtId="0" fontId="107" fillId="26" borderId="20" xfId="0" applyFont="1" applyFill="1" applyBorder="1" applyAlignment="1">
      <alignment horizontal="center" vertical="center"/>
    </xf>
    <xf numFmtId="0" fontId="4" fillId="0" borderId="20" xfId="0" applyFont="1" applyBorder="1" applyAlignment="1">
      <alignment horizontal="left" vertical="center" wrapText="1"/>
    </xf>
    <xf numFmtId="0" fontId="4" fillId="0" borderId="20" xfId="0" applyFont="1" applyBorder="1" applyAlignment="1">
      <alignment horizontal="center" vertical="center" wrapText="1"/>
    </xf>
    <xf numFmtId="0" fontId="4" fillId="0" borderId="19" xfId="0" applyFont="1" applyBorder="1" applyAlignment="1">
      <alignment horizontal="left" vertical="center" wrapText="1"/>
    </xf>
    <xf numFmtId="0" fontId="4" fillId="8" borderId="10" xfId="0" applyFont="1" applyFill="1" applyBorder="1" applyAlignment="1">
      <alignment horizontal="left" vertical="center" wrapText="1"/>
    </xf>
    <xf numFmtId="0" fontId="4" fillId="8" borderId="19" xfId="0" applyFont="1" applyFill="1" applyBorder="1" applyAlignment="1">
      <alignment horizontal="left" vertical="center" wrapText="1"/>
    </xf>
    <xf numFmtId="0" fontId="4" fillId="8" borderId="20" xfId="0" applyFont="1" applyFill="1" applyBorder="1" applyAlignment="1">
      <alignment horizontal="left" vertical="center" wrapText="1"/>
    </xf>
    <xf numFmtId="0" fontId="42" fillId="14" borderId="10" xfId="0" applyFont="1" applyFill="1" applyBorder="1" applyAlignment="1">
      <alignment horizontal="center" vertical="center" wrapText="1"/>
    </xf>
    <xf numFmtId="0" fontId="42" fillId="14" borderId="19" xfId="0" applyFont="1" applyFill="1" applyBorder="1" applyAlignment="1">
      <alignment horizontal="center" vertical="center" wrapText="1"/>
    </xf>
    <xf numFmtId="0" fontId="104" fillId="0" borderId="10" xfId="0" applyFont="1" applyBorder="1" applyAlignment="1">
      <alignment horizontal="left" vertical="center" wrapText="1"/>
    </xf>
    <xf numFmtId="0" fontId="104" fillId="0" borderId="19" xfId="0" applyFont="1" applyBorder="1" applyAlignment="1">
      <alignment horizontal="left" vertical="center" wrapText="1"/>
    </xf>
    <xf numFmtId="0" fontId="104" fillId="0" borderId="20" xfId="0" applyFont="1" applyBorder="1" applyAlignment="1">
      <alignment horizontal="left" vertical="center" wrapText="1"/>
    </xf>
    <xf numFmtId="0" fontId="93" fillId="0" borderId="2" xfId="0" applyFont="1" applyBorder="1" applyAlignment="1">
      <alignment horizontal="left" vertical="center" wrapText="1"/>
    </xf>
    <xf numFmtId="0" fontId="42" fillId="14" borderId="20" xfId="0" applyFont="1" applyFill="1" applyBorder="1" applyAlignment="1">
      <alignment horizontal="center" vertical="center" wrapText="1"/>
    </xf>
    <xf numFmtId="0" fontId="0" fillId="0" borderId="25" xfId="0" applyBorder="1" applyAlignment="1">
      <alignment horizontal="center"/>
    </xf>
    <xf numFmtId="0" fontId="0" fillId="0" borderId="5" xfId="0" applyBorder="1" applyAlignment="1">
      <alignment horizontal="center"/>
    </xf>
    <xf numFmtId="0" fontId="4" fillId="0" borderId="10" xfId="0" quotePrefix="1" applyFont="1" applyBorder="1" applyAlignment="1">
      <alignment horizontal="left" vertical="center" wrapText="1"/>
    </xf>
    <xf numFmtId="0" fontId="93" fillId="25" borderId="10" xfId="0" applyFont="1" applyFill="1" applyBorder="1" applyAlignment="1">
      <alignment horizontal="left" vertical="center" wrapText="1"/>
    </xf>
    <xf numFmtId="0" fontId="93" fillId="25" borderId="19" xfId="0" applyFont="1" applyFill="1" applyBorder="1" applyAlignment="1">
      <alignment horizontal="left" vertical="center" wrapText="1"/>
    </xf>
    <xf numFmtId="0" fontId="91" fillId="0" borderId="8" xfId="0" applyFont="1" applyBorder="1" applyAlignment="1">
      <alignment horizontal="left" vertical="top" wrapText="1"/>
    </xf>
    <xf numFmtId="0" fontId="0" fillId="0" borderId="12"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0" borderId="10" xfId="0" applyFont="1" applyBorder="1" applyAlignment="1">
      <alignment horizontal="left" vertical="center"/>
    </xf>
    <xf numFmtId="0" fontId="2" fillId="0" borderId="20" xfId="0" applyFont="1" applyBorder="1" applyAlignment="1">
      <alignment horizontal="left" vertical="center"/>
    </xf>
    <xf numFmtId="0" fontId="9" fillId="0" borderId="10" xfId="0" applyFont="1" applyBorder="1" applyAlignment="1">
      <alignment horizontal="left" vertical="center" wrapText="1"/>
    </xf>
    <xf numFmtId="0" fontId="9" fillId="0" borderId="20" xfId="0" applyFont="1" applyBorder="1" applyAlignment="1">
      <alignment horizontal="left" vertical="center" wrapText="1"/>
    </xf>
    <xf numFmtId="0" fontId="27" fillId="8" borderId="10" xfId="0" quotePrefix="1" applyFont="1" applyFill="1" applyBorder="1" applyAlignment="1">
      <alignment horizontal="left" vertical="center" wrapText="1"/>
    </xf>
    <xf numFmtId="0" fontId="27" fillId="8" borderId="19" xfId="0" applyFont="1" applyFill="1" applyBorder="1" applyAlignment="1">
      <alignment horizontal="left" vertical="center" wrapText="1"/>
    </xf>
    <xf numFmtId="0" fontId="27" fillId="8" borderId="2" xfId="0" applyFont="1" applyFill="1" applyBorder="1" applyAlignment="1">
      <alignment horizontal="left" vertical="center" wrapText="1"/>
    </xf>
    <xf numFmtId="0" fontId="15" fillId="8" borderId="12" xfId="0" applyFont="1" applyFill="1" applyBorder="1" applyAlignment="1">
      <alignment horizontal="center"/>
    </xf>
    <xf numFmtId="0" fontId="15" fillId="8" borderId="6" xfId="0" applyFont="1" applyFill="1" applyBorder="1" applyAlignment="1">
      <alignment horizontal="center"/>
    </xf>
    <xf numFmtId="0" fontId="15" fillId="8" borderId="7" xfId="0" applyFont="1" applyFill="1" applyBorder="1" applyAlignment="1">
      <alignment horizontal="center"/>
    </xf>
    <xf numFmtId="0" fontId="107" fillId="0" borderId="2" xfId="0" applyFont="1" applyBorder="1" applyAlignment="1">
      <alignment horizontal="left" vertical="center"/>
    </xf>
    <xf numFmtId="0" fontId="43" fillId="0" borderId="2" xfId="0" applyFont="1" applyBorder="1" applyAlignment="1">
      <alignment horizontal="left" vertical="top" wrapText="1"/>
    </xf>
    <xf numFmtId="0" fontId="20" fillId="0" borderId="25" xfId="0" applyFont="1" applyBorder="1" applyAlignment="1">
      <alignment horizontal="center"/>
    </xf>
    <xf numFmtId="0" fontId="20" fillId="0" borderId="5" xfId="0" applyFont="1" applyBorder="1" applyAlignment="1">
      <alignment horizontal="center"/>
    </xf>
    <xf numFmtId="0" fontId="20" fillId="0" borderId="2" xfId="0" applyFont="1" applyBorder="1" applyAlignment="1">
      <alignment horizontal="center"/>
    </xf>
    <xf numFmtId="0" fontId="91" fillId="0" borderId="0" xfId="0" applyFont="1" applyAlignment="1">
      <alignment horizontal="left" vertical="top" wrapText="1"/>
    </xf>
    <xf numFmtId="0" fontId="107" fillId="0" borderId="10" xfId="0" applyFont="1" applyBorder="1" applyAlignment="1">
      <alignment horizontal="center"/>
    </xf>
    <xf numFmtId="0" fontId="107" fillId="0" borderId="19" xfId="0" applyFont="1" applyBorder="1" applyAlignment="1">
      <alignment horizontal="center"/>
    </xf>
    <xf numFmtId="0" fontId="107" fillId="0" borderId="20" xfId="0" applyFont="1" applyBorder="1" applyAlignment="1">
      <alignment horizontal="center"/>
    </xf>
    <xf numFmtId="0" fontId="93" fillId="0" borderId="10" xfId="0" applyFont="1" applyBorder="1" applyAlignment="1">
      <alignment horizontal="left" vertical="center" wrapText="1"/>
    </xf>
    <xf numFmtId="0" fontId="93" fillId="0" borderId="19" xfId="0" applyFont="1" applyBorder="1" applyAlignment="1">
      <alignment horizontal="left" vertical="center" wrapText="1"/>
    </xf>
    <xf numFmtId="0" fontId="93" fillId="0" borderId="2" xfId="0" applyFont="1" applyBorder="1" applyAlignment="1">
      <alignment horizontal="center" vertical="center" wrapText="1"/>
    </xf>
    <xf numFmtId="0" fontId="3" fillId="0" borderId="1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107" fillId="0" borderId="2" xfId="0" applyFont="1" applyBorder="1" applyAlignment="1">
      <alignment horizontal="center"/>
    </xf>
    <xf numFmtId="0" fontId="3" fillId="0" borderId="12" xfId="1" applyBorder="1" applyAlignment="1">
      <alignment horizontal="center" vertical="center" wrapText="1"/>
    </xf>
    <xf numFmtId="0" fontId="3" fillId="0" borderId="6" xfId="1" applyBorder="1" applyAlignment="1">
      <alignment horizontal="center" vertical="center" wrapText="1"/>
    </xf>
    <xf numFmtId="0" fontId="3" fillId="0" borderId="7" xfId="0" applyFont="1" applyBorder="1" applyAlignment="1">
      <alignment horizontal="center" vertical="center"/>
    </xf>
    <xf numFmtId="0" fontId="3" fillId="0" borderId="10" xfId="1" applyBorder="1" applyAlignment="1">
      <alignment horizontal="center" vertical="center"/>
    </xf>
    <xf numFmtId="0" fontId="3" fillId="0" borderId="19" xfId="1" applyBorder="1" applyAlignment="1">
      <alignment horizontal="center" vertical="center"/>
    </xf>
    <xf numFmtId="0" fontId="3" fillId="0" borderId="20" xfId="1" applyBorder="1" applyAlignment="1">
      <alignment horizontal="center" vertical="center"/>
    </xf>
    <xf numFmtId="0" fontId="107" fillId="0" borderId="12" xfId="0" applyFont="1" applyBorder="1" applyAlignment="1">
      <alignment horizontal="center" vertical="center"/>
    </xf>
    <xf numFmtId="0" fontId="107" fillId="0" borderId="6" xfId="0" applyFont="1" applyBorder="1" applyAlignment="1">
      <alignment horizontal="center" vertical="center"/>
    </xf>
    <xf numFmtId="0" fontId="107" fillId="0" borderId="7" xfId="0" applyFont="1" applyBorder="1" applyAlignment="1">
      <alignment horizontal="center" vertical="center"/>
    </xf>
    <xf numFmtId="0" fontId="3" fillId="0" borderId="2" xfId="0" applyFont="1" applyBorder="1" applyAlignment="1">
      <alignment horizontal="center" vertical="center"/>
    </xf>
    <xf numFmtId="0" fontId="3" fillId="0" borderId="2" xfId="1" applyBorder="1" applyAlignment="1">
      <alignment horizontal="center" vertical="center"/>
    </xf>
    <xf numFmtId="0" fontId="3" fillId="0" borderId="7" xfId="1" applyBorder="1" applyAlignment="1">
      <alignment horizontal="center" vertical="center"/>
    </xf>
    <xf numFmtId="0" fontId="3" fillId="0" borderId="7" xfId="1" applyBorder="1" applyAlignment="1">
      <alignment horizontal="center" vertical="center" wrapText="1"/>
    </xf>
    <xf numFmtId="0" fontId="4" fillId="0" borderId="2" xfId="0" applyFont="1" applyBorder="1" applyAlignment="1">
      <alignment horizontal="left" vertical="center"/>
    </xf>
    <xf numFmtId="0" fontId="4" fillId="0" borderId="0" xfId="0" applyFont="1" applyAlignment="1">
      <alignment horizontal="justify" vertical="center" wrapText="1"/>
    </xf>
    <xf numFmtId="0" fontId="114" fillId="0" borderId="0" xfId="0" applyFont="1" applyAlignment="1">
      <alignment horizontal="left"/>
    </xf>
    <xf numFmtId="0" fontId="9" fillId="0" borderId="0" xfId="0" applyFont="1" applyAlignment="1">
      <alignment horizontal="justify" wrapText="1"/>
    </xf>
    <xf numFmtId="0" fontId="9" fillId="0" borderId="0" xfId="0" applyFont="1" applyAlignment="1">
      <alignment horizontal="justify" vertical="top" wrapText="1"/>
    </xf>
    <xf numFmtId="0" fontId="9" fillId="0" borderId="0" xfId="0" applyFont="1" applyAlignment="1">
      <alignment horizontal="left" vertical="top" wrapText="1"/>
    </xf>
    <xf numFmtId="0" fontId="9" fillId="0" borderId="0" xfId="0" applyFont="1" applyAlignment="1">
      <alignment horizontal="justify" vertical="center" wrapText="1"/>
    </xf>
    <xf numFmtId="0" fontId="4" fillId="0" borderId="0" xfId="0" applyFont="1" applyAlignment="1">
      <alignment horizontal="justify" wrapText="1"/>
    </xf>
    <xf numFmtId="0" fontId="111" fillId="0" borderId="18" xfId="0" applyFont="1" applyBorder="1" applyAlignment="1">
      <alignment horizontal="left" wrapText="1"/>
    </xf>
    <xf numFmtId="0" fontId="1" fillId="0" borderId="0" xfId="0" applyFont="1" applyAlignment="1">
      <alignment horizontal="left" vertical="center"/>
    </xf>
    <xf numFmtId="0" fontId="2" fillId="0" borderId="0" xfId="0" applyFont="1" applyAlignment="1">
      <alignment horizontal="left" vertical="center"/>
    </xf>
    <xf numFmtId="0" fontId="5" fillId="0" borderId="2" xfId="0" applyFont="1" applyBorder="1" applyAlignment="1">
      <alignment horizontal="center" vertical="center" wrapText="1"/>
    </xf>
    <xf numFmtId="0" fontId="20" fillId="0" borderId="50" xfId="0" applyFont="1" applyBorder="1" applyAlignment="1">
      <alignment horizontal="center"/>
    </xf>
    <xf numFmtId="0" fontId="2" fillId="0" borderId="12" xfId="0" quotePrefix="1" applyFont="1" applyBorder="1" applyAlignment="1">
      <alignment horizontal="left" vertical="center" wrapText="1"/>
    </xf>
    <xf numFmtId="0" fontId="2" fillId="0" borderId="2" xfId="0" quotePrefix="1" applyFont="1" applyBorder="1" applyAlignment="1">
      <alignment horizontal="left" vertical="center" wrapText="1"/>
    </xf>
    <xf numFmtId="0" fontId="2" fillId="0" borderId="9" xfId="0" quotePrefix="1" applyFont="1" applyBorder="1" applyAlignment="1">
      <alignment horizontal="left" vertical="center" wrapText="1"/>
    </xf>
    <xf numFmtId="0" fontId="2" fillId="0" borderId="8" xfId="0" quotePrefix="1" applyFont="1" applyBorder="1" applyAlignment="1">
      <alignment horizontal="left" vertical="center" wrapText="1"/>
    </xf>
    <xf numFmtId="0" fontId="2" fillId="0" borderId="5" xfId="0" quotePrefix="1" applyFont="1" applyBorder="1" applyAlignment="1">
      <alignment horizontal="left" vertical="center" wrapText="1"/>
    </xf>
    <xf numFmtId="0" fontId="93" fillId="27" borderId="10" xfId="0" applyFont="1" applyFill="1" applyBorder="1" applyAlignment="1">
      <alignment horizontal="center" vertical="center" wrapText="1"/>
    </xf>
    <xf numFmtId="0" fontId="93" fillId="27" borderId="20"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7" fillId="8" borderId="10" xfId="0" applyFont="1" applyFill="1" applyBorder="1" applyAlignment="1">
      <alignment horizontal="left" vertical="center" wrapText="1"/>
    </xf>
    <xf numFmtId="0" fontId="27" fillId="8" borderId="20" xfId="0" applyFont="1" applyFill="1" applyBorder="1" applyAlignment="1">
      <alignment horizontal="left" vertical="center" wrapText="1"/>
    </xf>
    <xf numFmtId="0" fontId="20" fillId="0" borderId="12" xfId="0" applyFont="1" applyBorder="1" applyAlignment="1">
      <alignment horizontal="center"/>
    </xf>
    <xf numFmtId="0" fontId="20" fillId="0" borderId="6" xfId="0" applyFont="1" applyBorder="1" applyAlignment="1">
      <alignment horizontal="center"/>
    </xf>
    <xf numFmtId="0" fontId="20" fillId="0" borderId="7" xfId="0" applyFont="1" applyBorder="1" applyAlignment="1">
      <alignment horizontal="center"/>
    </xf>
    <xf numFmtId="0" fontId="27" fillId="0" borderId="10" xfId="0" quotePrefix="1" applyFont="1" applyBorder="1" applyAlignment="1">
      <alignment horizontal="left" vertical="center" wrapText="1"/>
    </xf>
    <xf numFmtId="0" fontId="27" fillId="0" borderId="19" xfId="0" applyFont="1" applyBorder="1" applyAlignment="1">
      <alignment horizontal="left" vertical="center" wrapText="1"/>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93" fillId="25" borderId="2" xfId="0" applyFont="1" applyFill="1" applyBorder="1" applyAlignment="1">
      <alignment horizontal="left" vertical="center" wrapText="1"/>
    </xf>
    <xf numFmtId="0" fontId="2" fillId="0" borderId="10" xfId="0" quotePrefix="1" applyFont="1" applyBorder="1" applyAlignment="1">
      <alignment horizontal="left" vertical="center" wrapText="1"/>
    </xf>
    <xf numFmtId="0" fontId="2" fillId="0" borderId="20" xfId="0" quotePrefix="1" applyFont="1" applyBorder="1" applyAlignment="1">
      <alignment horizontal="left" vertical="center" wrapText="1"/>
    </xf>
    <xf numFmtId="0" fontId="36"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19" xfId="0" quotePrefix="1" applyFont="1" applyBorder="1" applyAlignment="1">
      <alignment horizontal="left" vertical="center" wrapText="1"/>
    </xf>
    <xf numFmtId="0" fontId="25" fillId="38" borderId="10" xfId="1" applyFont="1" applyFill="1" applyBorder="1" applyAlignment="1">
      <alignment vertical="center"/>
    </xf>
    <xf numFmtId="0" fontId="0" fillId="0" borderId="20" xfId="0" applyBorder="1" applyAlignment="1">
      <alignment vertical="center"/>
    </xf>
    <xf numFmtId="0" fontId="25" fillId="38" borderId="2" xfId="1" applyFont="1" applyFill="1" applyBorder="1" applyAlignment="1">
      <alignment horizontal="left" vertical="center"/>
    </xf>
    <xf numFmtId="0" fontId="26" fillId="0" borderId="69" xfId="0" applyFont="1" applyBorder="1" applyAlignment="1">
      <alignment horizontal="center" vertical="center" wrapText="1"/>
    </xf>
    <xf numFmtId="0" fontId="26" fillId="0" borderId="71"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57"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70" xfId="0" applyFont="1" applyBorder="1" applyAlignment="1">
      <alignment horizontal="center" vertical="center" wrapText="1"/>
    </xf>
    <xf numFmtId="0" fontId="0" fillId="0" borderId="70" xfId="0" applyBorder="1" applyAlignment="1">
      <alignment horizontal="center" vertical="center" wrapText="1"/>
    </xf>
    <xf numFmtId="0" fontId="21" fillId="0" borderId="70" xfId="0" applyFont="1" applyBorder="1" applyAlignment="1">
      <alignment horizontal="center" vertical="center" wrapText="1"/>
    </xf>
    <xf numFmtId="0" fontId="143" fillId="0" borderId="69" xfId="0" applyFont="1" applyBorder="1" applyAlignment="1">
      <alignment horizontal="center" vertical="center" wrapText="1"/>
    </xf>
    <xf numFmtId="0" fontId="143" fillId="0" borderId="71" xfId="0" applyFont="1" applyBorder="1" applyAlignment="1">
      <alignment horizontal="center" vertical="center" wrapText="1"/>
    </xf>
    <xf numFmtId="0" fontId="143" fillId="0" borderId="70" xfId="0" applyFont="1" applyBorder="1" applyAlignment="1">
      <alignment horizontal="center" vertical="center" wrapText="1"/>
    </xf>
    <xf numFmtId="0" fontId="161" fillId="0" borderId="70"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71" xfId="0" applyFont="1" applyBorder="1" applyAlignment="1">
      <alignment horizontal="center" vertical="center" wrapText="1"/>
    </xf>
    <xf numFmtId="0" fontId="26" fillId="0" borderId="72" xfId="0" applyFont="1" applyBorder="1" applyAlignment="1">
      <alignment horizontal="center" vertical="center"/>
    </xf>
    <xf numFmtId="0" fontId="26" fillId="0" borderId="62" xfId="0" applyFont="1" applyBorder="1" applyAlignment="1">
      <alignment horizontal="center" vertical="center"/>
    </xf>
    <xf numFmtId="0" fontId="9" fillId="0" borderId="69" xfId="0" applyFont="1" applyBorder="1" applyAlignment="1">
      <alignment horizontal="center" vertical="center" wrapText="1"/>
    </xf>
    <xf numFmtId="0" fontId="162" fillId="0" borderId="67" xfId="0" applyFont="1" applyBorder="1" applyAlignment="1">
      <alignment horizontal="center" vertical="center" wrapText="1"/>
    </xf>
    <xf numFmtId="0" fontId="162" fillId="0" borderId="71" xfId="0" applyFont="1" applyBorder="1" applyAlignment="1">
      <alignment horizontal="center" vertical="center" wrapText="1"/>
    </xf>
    <xf numFmtId="0" fontId="142" fillId="0" borderId="69" xfId="0" applyFont="1" applyBorder="1" applyAlignment="1">
      <alignment horizontal="center" vertical="center" wrapText="1"/>
    </xf>
    <xf numFmtId="0" fontId="163" fillId="0" borderId="67" xfId="0" applyFont="1" applyBorder="1" applyAlignment="1">
      <alignment horizontal="center" vertical="center" wrapText="1"/>
    </xf>
    <xf numFmtId="0" fontId="163" fillId="0" borderId="71" xfId="0" applyFont="1" applyBorder="1" applyAlignment="1">
      <alignment horizontal="center" vertical="center" wrapText="1"/>
    </xf>
    <xf numFmtId="0" fontId="9" fillId="0" borderId="69" xfId="0" applyFont="1" applyBorder="1" applyAlignment="1">
      <alignment vertical="center" wrapText="1"/>
    </xf>
    <xf numFmtId="0" fontId="162" fillId="0" borderId="67" xfId="0" applyFont="1" applyBorder="1" applyAlignment="1">
      <alignment vertical="center" wrapText="1"/>
    </xf>
    <xf numFmtId="0" fontId="162" fillId="0" borderId="71" xfId="0" applyFont="1" applyBorder="1" applyAlignment="1">
      <alignment vertical="center" wrapText="1"/>
    </xf>
    <xf numFmtId="0" fontId="9" fillId="0" borderId="47" xfId="0" quotePrefix="1" applyFont="1" applyBorder="1" applyAlignment="1">
      <alignment vertical="center" wrapText="1"/>
    </xf>
    <xf numFmtId="0" fontId="162" fillId="0" borderId="57" xfId="0" applyFont="1" applyBorder="1" applyAlignment="1">
      <alignment vertical="center" wrapText="1"/>
    </xf>
    <xf numFmtId="0" fontId="162" fillId="0" borderId="40" xfId="0" applyFont="1" applyBorder="1" applyAlignment="1">
      <alignment vertical="center" wrapText="1"/>
    </xf>
    <xf numFmtId="0" fontId="162" fillId="0" borderId="53" xfId="0" applyFont="1" applyBorder="1" applyAlignment="1">
      <alignment vertical="center" wrapText="1"/>
    </xf>
    <xf numFmtId="0" fontId="162" fillId="0" borderId="52" xfId="0" applyFont="1" applyBorder="1" applyAlignment="1">
      <alignment vertical="center" wrapText="1"/>
    </xf>
    <xf numFmtId="0" fontId="162" fillId="0" borderId="51" xfId="0" applyFont="1" applyBorder="1" applyAlignment="1">
      <alignment vertical="center" wrapText="1"/>
    </xf>
    <xf numFmtId="0" fontId="9" fillId="0" borderId="47" xfId="0" applyFont="1" applyBorder="1" applyAlignment="1">
      <alignment vertical="center" wrapText="1"/>
    </xf>
    <xf numFmtId="0" fontId="4" fillId="0" borderId="47" xfId="0" quotePrefix="1" applyFont="1" applyBorder="1" applyAlignment="1">
      <alignment vertical="center" wrapText="1"/>
    </xf>
    <xf numFmtId="0" fontId="10" fillId="0" borderId="57" xfId="0" applyFont="1" applyBorder="1" applyAlignment="1">
      <alignment vertical="center" wrapText="1"/>
    </xf>
    <xf numFmtId="0" fontId="10" fillId="0" borderId="40" xfId="0" applyFont="1" applyBorder="1" applyAlignment="1">
      <alignment vertical="center" wrapText="1"/>
    </xf>
    <xf numFmtId="0" fontId="10" fillId="0" borderId="53" xfId="0" applyFont="1" applyBorder="1" applyAlignment="1">
      <alignment vertical="center" wrapText="1"/>
    </xf>
    <xf numFmtId="0" fontId="10" fillId="0" borderId="52" xfId="0" applyFont="1" applyBorder="1" applyAlignment="1">
      <alignment vertical="center" wrapText="1"/>
    </xf>
    <xf numFmtId="0" fontId="10" fillId="0" borderId="51" xfId="0" applyFont="1" applyBorder="1" applyAlignment="1">
      <alignment vertical="center" wrapText="1"/>
    </xf>
    <xf numFmtId="0" fontId="21" fillId="36" borderId="69" xfId="0" applyFont="1" applyFill="1" applyBorder="1" applyAlignment="1" applyProtection="1">
      <alignment horizontal="left" vertical="center" wrapText="1"/>
      <protection locked="0"/>
    </xf>
    <xf numFmtId="0" fontId="25" fillId="35" borderId="70" xfId="0" applyFont="1" applyFill="1" applyBorder="1" applyAlignment="1" applyProtection="1">
      <alignment horizontal="left" vertical="center" wrapText="1"/>
      <protection locked="0"/>
    </xf>
    <xf numFmtId="0" fontId="24" fillId="36" borderId="69" xfId="0" applyFont="1" applyFill="1" applyBorder="1" applyAlignment="1" applyProtection="1">
      <alignment horizontal="left" vertical="center" wrapText="1"/>
      <protection locked="0"/>
    </xf>
    <xf numFmtId="0" fontId="4" fillId="0" borderId="47" xfId="0" applyFont="1" applyBorder="1" applyAlignment="1">
      <alignment vertical="center" wrapText="1"/>
    </xf>
    <xf numFmtId="0" fontId="161" fillId="0" borderId="69" xfId="0" applyFont="1" applyBorder="1" applyAlignment="1">
      <alignment horizontal="center" vertical="center" wrapText="1"/>
    </xf>
    <xf numFmtId="0" fontId="161" fillId="0" borderId="67" xfId="0" applyFont="1" applyBorder="1" applyAlignment="1">
      <alignment horizontal="center" vertical="center" wrapText="1"/>
    </xf>
    <xf numFmtId="0" fontId="161" fillId="0" borderId="71" xfId="0" applyFont="1" applyBorder="1" applyAlignment="1">
      <alignment horizontal="center" vertical="center" wrapText="1"/>
    </xf>
    <xf numFmtId="0" fontId="161" fillId="0" borderId="47" xfId="0" applyFont="1" applyBorder="1" applyAlignment="1">
      <alignment horizontal="center" vertical="center" wrapText="1"/>
    </xf>
    <xf numFmtId="0" fontId="161" fillId="0" borderId="57" xfId="0" applyFont="1" applyBorder="1" applyAlignment="1">
      <alignment horizontal="center" vertical="center" wrapText="1"/>
    </xf>
    <xf numFmtId="0" fontId="161" fillId="0" borderId="40" xfId="0" applyFont="1" applyBorder="1" applyAlignment="1">
      <alignment horizontal="center" vertical="center" wrapText="1"/>
    </xf>
    <xf numFmtId="0" fontId="161" fillId="0" borderId="53" xfId="0" applyFont="1" applyBorder="1" applyAlignment="1">
      <alignment horizontal="center" vertical="center" wrapText="1"/>
    </xf>
    <xf numFmtId="0" fontId="161" fillId="0" borderId="52" xfId="0" applyFont="1" applyBorder="1" applyAlignment="1">
      <alignment horizontal="center" vertical="center" wrapText="1"/>
    </xf>
    <xf numFmtId="0" fontId="161" fillId="0" borderId="51" xfId="0" applyFont="1" applyBorder="1" applyAlignment="1">
      <alignment horizontal="center" vertical="center" wrapText="1"/>
    </xf>
    <xf numFmtId="0" fontId="9" fillId="0" borderId="69" xfId="0" applyFont="1" applyBorder="1" applyAlignment="1">
      <alignment horizontal="left" vertical="center" wrapText="1"/>
    </xf>
    <xf numFmtId="0" fontId="9" fillId="0" borderId="67" xfId="0" applyFont="1" applyBorder="1" applyAlignment="1">
      <alignment horizontal="left" vertical="center" wrapText="1"/>
    </xf>
    <xf numFmtId="0" fontId="9" fillId="0" borderId="71" xfId="0" applyFont="1" applyBorder="1" applyAlignment="1">
      <alignment horizontal="left" vertical="center" wrapText="1"/>
    </xf>
    <xf numFmtId="1" fontId="28" fillId="36" borderId="69" xfId="0" applyNumberFormat="1" applyFont="1" applyFill="1" applyBorder="1" applyAlignment="1" applyProtection="1">
      <alignment horizontal="center" vertical="center"/>
      <protection locked="0"/>
    </xf>
    <xf numFmtId="1" fontId="28" fillId="36" borderId="67" xfId="0" applyNumberFormat="1" applyFont="1" applyFill="1" applyBorder="1" applyAlignment="1" applyProtection="1">
      <alignment horizontal="center" vertical="center"/>
      <protection locked="0"/>
    </xf>
    <xf numFmtId="1" fontId="28" fillId="36" borderId="71" xfId="0" applyNumberFormat="1" applyFont="1" applyFill="1" applyBorder="1" applyAlignment="1" applyProtection="1">
      <alignment horizontal="center" vertical="center"/>
      <protection locked="0"/>
    </xf>
    <xf numFmtId="0" fontId="142" fillId="37" borderId="70" xfId="0" quotePrefix="1" applyFont="1" applyFill="1" applyBorder="1" applyAlignment="1">
      <alignment horizontal="center" vertical="center" wrapText="1"/>
    </xf>
    <xf numFmtId="0" fontId="142" fillId="37" borderId="70" xfId="0" applyFont="1" applyFill="1" applyBorder="1" applyAlignment="1">
      <alignment horizontal="center" vertical="center" wrapText="1"/>
    </xf>
    <xf numFmtId="0" fontId="21" fillId="36" borderId="69" xfId="0" quotePrefix="1" applyFont="1" applyFill="1" applyBorder="1" applyAlignment="1" applyProtection="1">
      <alignment horizontal="left" vertical="center" wrapText="1"/>
      <protection locked="0"/>
    </xf>
    <xf numFmtId="0" fontId="142" fillId="37" borderId="69" xfId="0" applyFont="1" applyFill="1" applyBorder="1" applyAlignment="1">
      <alignment horizontal="center" vertical="center" wrapText="1"/>
    </xf>
    <xf numFmtId="0" fontId="142" fillId="37" borderId="67" xfId="0" applyFont="1" applyFill="1" applyBorder="1" applyAlignment="1">
      <alignment horizontal="center" vertical="center" wrapText="1"/>
    </xf>
    <xf numFmtId="0" fontId="142" fillId="37" borderId="71" xfId="0" applyFont="1" applyFill="1" applyBorder="1" applyAlignment="1">
      <alignment horizontal="center" vertical="center" wrapText="1"/>
    </xf>
    <xf numFmtId="0" fontId="21" fillId="36" borderId="67" xfId="0" applyFont="1" applyFill="1" applyBorder="1" applyAlignment="1" applyProtection="1">
      <alignment horizontal="left" vertical="center" wrapText="1"/>
      <protection locked="0"/>
    </xf>
    <xf numFmtId="0" fontId="21" fillId="36" borderId="71" xfId="0" applyFont="1" applyFill="1" applyBorder="1" applyAlignment="1" applyProtection="1">
      <alignment horizontal="left" vertical="center" wrapText="1"/>
      <protection locked="0"/>
    </xf>
    <xf numFmtId="0" fontId="166" fillId="0" borderId="69" xfId="0" applyFont="1" applyBorder="1" applyAlignment="1">
      <alignment horizontal="center" vertical="center" wrapText="1"/>
    </xf>
    <xf numFmtId="0" fontId="166" fillId="0" borderId="67" xfId="0" applyFont="1" applyBorder="1" applyAlignment="1">
      <alignment horizontal="center" vertical="center" wrapText="1"/>
    </xf>
    <xf numFmtId="0" fontId="166" fillId="0" borderId="71" xfId="0" applyFont="1" applyBorder="1" applyAlignment="1">
      <alignment horizontal="center" vertical="center" wrapText="1"/>
    </xf>
    <xf numFmtId="0" fontId="166" fillId="0" borderId="47" xfId="0" applyFont="1" applyBorder="1" applyAlignment="1">
      <alignment horizontal="center" vertical="center" wrapText="1"/>
    </xf>
    <xf numFmtId="0" fontId="166" fillId="0" borderId="57" xfId="0" applyFont="1" applyBorder="1" applyAlignment="1">
      <alignment horizontal="center" vertical="center" wrapText="1"/>
    </xf>
    <xf numFmtId="0" fontId="166" fillId="0" borderId="40" xfId="0" applyFont="1" applyBorder="1" applyAlignment="1">
      <alignment horizontal="center" vertical="center" wrapText="1"/>
    </xf>
    <xf numFmtId="0" fontId="166" fillId="0" borderId="53" xfId="0" applyFont="1" applyBorder="1" applyAlignment="1">
      <alignment horizontal="center" vertical="center" wrapText="1"/>
    </xf>
    <xf numFmtId="0" fontId="166" fillId="0" borderId="52" xfId="0" applyFont="1" applyBorder="1" applyAlignment="1">
      <alignment horizontal="center" vertical="center" wrapText="1"/>
    </xf>
    <xf numFmtId="0" fontId="166" fillId="0" borderId="51" xfId="0" applyFont="1" applyBorder="1" applyAlignment="1">
      <alignment horizontal="center" vertical="center" wrapText="1"/>
    </xf>
    <xf numFmtId="0" fontId="164" fillId="0" borderId="69" xfId="0" applyFont="1" applyBorder="1" applyAlignment="1">
      <alignment horizontal="center" vertical="center" wrapText="1"/>
    </xf>
    <xf numFmtId="0" fontId="164" fillId="0" borderId="67" xfId="0" applyFont="1" applyBorder="1" applyAlignment="1">
      <alignment horizontal="center" vertical="center" wrapText="1"/>
    </xf>
    <xf numFmtId="0" fontId="164" fillId="0" borderId="71" xfId="0" applyFont="1" applyBorder="1" applyAlignment="1">
      <alignment horizontal="center" vertical="center" wrapText="1"/>
    </xf>
    <xf numFmtId="0" fontId="13" fillId="36" borderId="69" xfId="0" applyFont="1" applyFill="1" applyBorder="1" applyAlignment="1" applyProtection="1">
      <alignment horizontal="left" vertical="center" wrapText="1"/>
      <protection locked="0"/>
    </xf>
    <xf numFmtId="0" fontId="43" fillId="35" borderId="70" xfId="0" applyFont="1" applyFill="1" applyBorder="1" applyAlignment="1" applyProtection="1">
      <alignment horizontal="left" vertical="center" wrapText="1"/>
      <protection locked="0"/>
    </xf>
    <xf numFmtId="0" fontId="13" fillId="36" borderId="67" xfId="0" applyFont="1" applyFill="1" applyBorder="1" applyAlignment="1" applyProtection="1">
      <alignment horizontal="left" vertical="center" wrapText="1"/>
      <protection locked="0"/>
    </xf>
    <xf numFmtId="0" fontId="13" fillId="36" borderId="71" xfId="0" applyFont="1" applyFill="1" applyBorder="1" applyAlignment="1" applyProtection="1">
      <alignment horizontal="left" vertical="center" wrapText="1"/>
      <protection locked="0"/>
    </xf>
    <xf numFmtId="0" fontId="2" fillId="0" borderId="69" xfId="0" applyFont="1" applyBorder="1" applyAlignment="1">
      <alignment horizontal="center" vertical="center" wrapText="1"/>
    </xf>
    <xf numFmtId="0" fontId="165" fillId="0" borderId="67" xfId="0" applyFont="1" applyBorder="1" applyAlignment="1">
      <alignment horizontal="center" vertical="center" wrapText="1"/>
    </xf>
    <xf numFmtId="0" fontId="165" fillId="0" borderId="71" xfId="0" applyFont="1" applyBorder="1" applyAlignment="1">
      <alignment horizontal="center" vertical="center" wrapText="1"/>
    </xf>
    <xf numFmtId="0" fontId="167" fillId="0" borderId="67" xfId="0" applyFont="1" applyBorder="1" applyAlignment="1">
      <alignment horizontal="center" vertical="center" wrapText="1"/>
    </xf>
    <xf numFmtId="0" fontId="167" fillId="0" borderId="71" xfId="0" applyFont="1" applyBorder="1" applyAlignment="1">
      <alignment horizontal="center" vertical="center" wrapText="1"/>
    </xf>
    <xf numFmtId="0" fontId="2" fillId="0" borderId="69" xfId="0" applyFont="1" applyBorder="1" applyAlignment="1">
      <alignment vertical="center" wrapText="1"/>
    </xf>
    <xf numFmtId="0" fontId="165" fillId="0" borderId="67" xfId="0" applyFont="1" applyBorder="1" applyAlignment="1">
      <alignment vertical="center" wrapText="1"/>
    </xf>
    <xf numFmtId="0" fontId="165" fillId="0" borderId="71" xfId="0" applyFont="1" applyBorder="1" applyAlignment="1">
      <alignment vertical="center" wrapText="1"/>
    </xf>
    <xf numFmtId="0" fontId="2" fillId="0" borderId="47" xfId="0" applyFont="1" applyBorder="1" applyAlignment="1">
      <alignment vertical="center" wrapText="1"/>
    </xf>
    <xf numFmtId="0" fontId="165" fillId="0" borderId="57" xfId="0" applyFont="1" applyBorder="1" applyAlignment="1">
      <alignment vertical="center" wrapText="1"/>
    </xf>
    <xf numFmtId="0" fontId="165" fillId="0" borderId="40" xfId="0" applyFont="1" applyBorder="1" applyAlignment="1">
      <alignment vertical="center" wrapText="1"/>
    </xf>
    <xf numFmtId="0" fontId="165" fillId="0" borderId="53" xfId="0" applyFont="1" applyBorder="1" applyAlignment="1">
      <alignment vertical="center" wrapText="1"/>
    </xf>
    <xf numFmtId="0" fontId="165" fillId="0" borderId="52" xfId="0" applyFont="1" applyBorder="1" applyAlignment="1">
      <alignment vertical="center" wrapText="1"/>
    </xf>
    <xf numFmtId="0" fontId="165" fillId="0" borderId="51" xfId="0" applyFont="1" applyBorder="1" applyAlignment="1">
      <alignment vertical="center" wrapText="1"/>
    </xf>
    <xf numFmtId="9" fontId="161" fillId="0" borderId="69" xfId="0" applyNumberFormat="1" applyFont="1" applyBorder="1" applyAlignment="1">
      <alignment horizontal="center" vertical="center" wrapText="1"/>
    </xf>
    <xf numFmtId="9" fontId="166" fillId="0" borderId="69" xfId="0" applyNumberFormat="1" applyFont="1" applyBorder="1" applyAlignment="1">
      <alignment horizontal="center" vertical="center" wrapText="1"/>
    </xf>
    <xf numFmtId="49" fontId="164" fillId="0" borderId="69" xfId="0" applyNumberFormat="1" applyFont="1" applyBorder="1" applyAlignment="1">
      <alignment horizontal="center" vertical="center" wrapText="1"/>
    </xf>
    <xf numFmtId="49" fontId="167" fillId="0" borderId="67" xfId="0" applyNumberFormat="1" applyFont="1" applyBorder="1" applyAlignment="1">
      <alignment horizontal="center" vertical="center" wrapText="1"/>
    </xf>
    <xf numFmtId="49" fontId="167" fillId="0" borderId="71" xfId="0" applyNumberFormat="1" applyFont="1" applyBorder="1" applyAlignment="1">
      <alignment horizontal="center" vertical="center" wrapText="1"/>
    </xf>
    <xf numFmtId="0" fontId="140" fillId="0" borderId="69" xfId="0" applyFont="1" applyBorder="1" applyAlignment="1">
      <alignment horizontal="center" vertical="center" wrapText="1"/>
    </xf>
    <xf numFmtId="0" fontId="140" fillId="0" borderId="67" xfId="0" applyFont="1" applyBorder="1" applyAlignment="1">
      <alignment horizontal="center" vertical="center" wrapText="1"/>
    </xf>
    <xf numFmtId="0" fontId="140" fillId="0" borderId="71" xfId="0" applyFont="1" applyBorder="1" applyAlignment="1">
      <alignment horizontal="center" vertical="center" wrapText="1"/>
    </xf>
    <xf numFmtId="0" fontId="140" fillId="0" borderId="47" xfId="0" applyFont="1" applyBorder="1" applyAlignment="1">
      <alignment horizontal="center" vertical="center" wrapText="1"/>
    </xf>
    <xf numFmtId="0" fontId="140" fillId="0" borderId="57" xfId="0" applyFont="1" applyBorder="1" applyAlignment="1">
      <alignment horizontal="center" vertical="center" wrapText="1"/>
    </xf>
    <xf numFmtId="0" fontId="140" fillId="0" borderId="40" xfId="0" applyFont="1" applyBorder="1" applyAlignment="1">
      <alignment horizontal="center" vertical="center" wrapText="1"/>
    </xf>
    <xf numFmtId="0" fontId="140" fillId="0" borderId="53" xfId="0" applyFont="1" applyBorder="1" applyAlignment="1">
      <alignment horizontal="center" vertical="center" wrapText="1"/>
    </xf>
    <xf numFmtId="0" fontId="140" fillId="0" borderId="52" xfId="0" applyFont="1" applyBorder="1" applyAlignment="1">
      <alignment horizontal="center" vertical="center" wrapText="1"/>
    </xf>
    <xf numFmtId="0" fontId="140" fillId="0" borderId="51" xfId="0" applyFont="1" applyBorder="1" applyAlignment="1">
      <alignment horizontal="center" vertical="center" wrapText="1"/>
    </xf>
    <xf numFmtId="9" fontId="140" fillId="0" borderId="69" xfId="0" applyNumberFormat="1" applyFont="1" applyBorder="1" applyAlignment="1">
      <alignment horizontal="center" vertical="center" wrapText="1"/>
    </xf>
    <xf numFmtId="0" fontId="139" fillId="0" borderId="69" xfId="0" applyFont="1" applyBorder="1" applyAlignment="1">
      <alignment horizontal="center" vertical="center" wrapText="1"/>
    </xf>
    <xf numFmtId="0" fontId="139" fillId="0" borderId="67" xfId="0" applyFont="1" applyBorder="1" applyAlignment="1">
      <alignment horizontal="center" vertical="center" wrapText="1"/>
    </xf>
    <xf numFmtId="0" fontId="139" fillId="0" borderId="71" xfId="0" applyFont="1" applyBorder="1" applyAlignment="1">
      <alignment horizontal="center" vertical="center" wrapText="1"/>
    </xf>
    <xf numFmtId="0" fontId="24" fillId="36" borderId="69" xfId="0" quotePrefix="1" applyFont="1" applyFill="1" applyBorder="1" applyAlignment="1" applyProtection="1">
      <alignment horizontal="left" vertical="center" wrapText="1"/>
      <protection locked="0"/>
    </xf>
    <xf numFmtId="0" fontId="4" fillId="0" borderId="69"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71" xfId="0" applyFont="1" applyBorder="1" applyAlignment="1">
      <alignment horizontal="center" vertical="center" wrapText="1"/>
    </xf>
    <xf numFmtId="49" fontId="139" fillId="0" borderId="69" xfId="0" applyNumberFormat="1" applyFont="1" applyBorder="1" applyAlignment="1">
      <alignment horizontal="center" vertical="center" wrapText="1"/>
    </xf>
    <xf numFmtId="49" fontId="141" fillId="0" borderId="67" xfId="0" applyNumberFormat="1" applyFont="1" applyBorder="1" applyAlignment="1">
      <alignment horizontal="center" vertical="center" wrapText="1"/>
    </xf>
    <xf numFmtId="49" fontId="141" fillId="0" borderId="71" xfId="0" applyNumberFormat="1" applyFont="1" applyBorder="1" applyAlignment="1">
      <alignment horizontal="center" vertical="center" wrapText="1"/>
    </xf>
    <xf numFmtId="0" fontId="4" fillId="0" borderId="69" xfId="0" applyFont="1" applyBorder="1" applyAlignment="1">
      <alignment vertical="center" wrapText="1"/>
    </xf>
    <xf numFmtId="0" fontId="10" fillId="0" borderId="67" xfId="0" applyFont="1" applyBorder="1" applyAlignment="1">
      <alignment vertical="center" wrapText="1"/>
    </xf>
    <xf numFmtId="0" fontId="10" fillId="0" borderId="71" xfId="0" applyFont="1" applyBorder="1" applyAlignment="1">
      <alignment vertical="center" wrapText="1"/>
    </xf>
    <xf numFmtId="0" fontId="168" fillId="0" borderId="69" xfId="0" applyFont="1" applyBorder="1" applyAlignment="1">
      <alignment horizontal="center" vertical="center" wrapText="1"/>
    </xf>
    <xf numFmtId="0" fontId="168" fillId="0" borderId="67" xfId="0" applyFont="1" applyBorder="1" applyAlignment="1">
      <alignment horizontal="center" vertical="center" wrapText="1"/>
    </xf>
    <xf numFmtId="0" fontId="168" fillId="0" borderId="71" xfId="0" applyFont="1" applyBorder="1" applyAlignment="1">
      <alignment horizontal="center" vertical="center" wrapText="1"/>
    </xf>
    <xf numFmtId="0" fontId="51" fillId="36" borderId="69" xfId="0" quotePrefix="1" applyFont="1" applyFill="1" applyBorder="1" applyAlignment="1" applyProtection="1">
      <alignment horizontal="left" vertical="center" wrapText="1"/>
      <protection locked="0"/>
    </xf>
    <xf numFmtId="0" fontId="53" fillId="35" borderId="70" xfId="0" applyFont="1" applyFill="1" applyBorder="1" applyAlignment="1" applyProtection="1">
      <alignment horizontal="left" vertical="center" wrapText="1"/>
      <protection locked="0"/>
    </xf>
    <xf numFmtId="0" fontId="51" fillId="36" borderId="69" xfId="0" applyFont="1" applyFill="1" applyBorder="1" applyAlignment="1" applyProtection="1">
      <alignment horizontal="left" vertical="center" wrapText="1"/>
      <protection locked="0"/>
    </xf>
    <xf numFmtId="0" fontId="51" fillId="36" borderId="67" xfId="0" applyFont="1" applyFill="1" applyBorder="1" applyAlignment="1" applyProtection="1">
      <alignment horizontal="left" vertical="center" wrapText="1"/>
      <protection locked="0"/>
    </xf>
    <xf numFmtId="0" fontId="51" fillId="36" borderId="71" xfId="0" applyFont="1" applyFill="1" applyBorder="1" applyAlignment="1" applyProtection="1">
      <alignment horizontal="left" vertical="center" wrapText="1"/>
      <protection locked="0"/>
    </xf>
    <xf numFmtId="0" fontId="141" fillId="0" borderId="67" xfId="0" applyFont="1" applyBorder="1" applyAlignment="1">
      <alignment horizontal="center" vertical="center" wrapText="1"/>
    </xf>
    <xf numFmtId="0" fontId="141" fillId="0" borderId="71" xfId="0" applyFont="1" applyBorder="1" applyAlignment="1">
      <alignment horizontal="center" vertical="center" wrapText="1"/>
    </xf>
    <xf numFmtId="0" fontId="171" fillId="0" borderId="57" xfId="0" applyFont="1" applyBorder="1" applyAlignment="1">
      <alignment horizontal="center" vertical="center" wrapText="1"/>
    </xf>
    <xf numFmtId="0" fontId="171" fillId="0" borderId="40" xfId="0" applyFont="1" applyBorder="1" applyAlignment="1">
      <alignment horizontal="center" vertical="center" wrapText="1"/>
    </xf>
    <xf numFmtId="0" fontId="171" fillId="0" borderId="53" xfId="0" applyFont="1" applyBorder="1" applyAlignment="1">
      <alignment horizontal="center" vertical="center" wrapText="1"/>
    </xf>
    <xf numFmtId="0" fontId="171" fillId="0" borderId="52" xfId="0" applyFont="1" applyBorder="1" applyAlignment="1">
      <alignment horizontal="center" vertical="center" wrapText="1"/>
    </xf>
    <xf numFmtId="0" fontId="171" fillId="0" borderId="51" xfId="0" applyFont="1" applyBorder="1" applyAlignment="1">
      <alignment horizontal="center" vertical="center" wrapText="1"/>
    </xf>
    <xf numFmtId="0" fontId="139" fillId="37" borderId="69" xfId="0" applyFont="1" applyFill="1" applyBorder="1" applyAlignment="1">
      <alignment horizontal="center" vertical="center" wrapText="1"/>
    </xf>
    <xf numFmtId="0" fontId="139" fillId="37" borderId="67" xfId="0" applyFont="1" applyFill="1" applyBorder="1" applyAlignment="1">
      <alignment horizontal="center" vertical="center" wrapText="1"/>
    </xf>
    <xf numFmtId="0" fontId="139" fillId="37" borderId="71" xfId="0" applyFont="1" applyFill="1" applyBorder="1" applyAlignment="1">
      <alignment horizontal="center" vertical="center" wrapText="1"/>
    </xf>
    <xf numFmtId="0" fontId="24" fillId="36" borderId="67" xfId="0" applyFont="1" applyFill="1" applyBorder="1" applyAlignment="1" applyProtection="1">
      <alignment horizontal="left" vertical="center" wrapText="1"/>
      <protection locked="0"/>
    </xf>
    <xf numFmtId="0" fontId="24" fillId="36" borderId="71" xfId="0" applyFont="1" applyFill="1" applyBorder="1" applyAlignment="1" applyProtection="1">
      <alignment horizontal="left" vertical="center" wrapText="1"/>
      <protection locked="0"/>
    </xf>
    <xf numFmtId="0" fontId="9" fillId="0" borderId="70" xfId="0" applyFont="1" applyBorder="1" applyAlignment="1">
      <alignment vertical="center" wrapText="1"/>
    </xf>
    <xf numFmtId="1" fontId="28" fillId="38" borderId="69" xfId="0" applyNumberFormat="1" applyFont="1" applyFill="1" applyBorder="1" applyAlignment="1">
      <alignment horizontal="center" vertical="center" wrapText="1"/>
    </xf>
    <xf numFmtId="1" fontId="28" fillId="38" borderId="67" xfId="0" applyNumberFormat="1" applyFont="1" applyFill="1" applyBorder="1" applyAlignment="1">
      <alignment horizontal="center" vertical="center" wrapText="1"/>
    </xf>
    <xf numFmtId="1" fontId="28" fillId="38" borderId="71" xfId="0" applyNumberFormat="1" applyFont="1" applyFill="1" applyBorder="1" applyAlignment="1">
      <alignment horizontal="center" vertical="center" wrapText="1"/>
    </xf>
    <xf numFmtId="0" fontId="25" fillId="35" borderId="69" xfId="0" applyFont="1" applyFill="1" applyBorder="1" applyAlignment="1" applyProtection="1">
      <alignment horizontal="left" vertical="center" wrapText="1"/>
      <protection locked="0"/>
    </xf>
    <xf numFmtId="0" fontId="4" fillId="0" borderId="67" xfId="0" applyFont="1" applyBorder="1" applyAlignment="1">
      <alignment horizontal="center" vertical="center" wrapText="1"/>
    </xf>
    <xf numFmtId="0" fontId="4" fillId="0" borderId="71" xfId="0" applyFont="1" applyBorder="1" applyAlignment="1">
      <alignment horizontal="center" vertical="center" wrapText="1"/>
    </xf>
    <xf numFmtId="1" fontId="6" fillId="38" borderId="69" xfId="0" applyNumberFormat="1" applyFont="1" applyFill="1" applyBorder="1" applyAlignment="1">
      <alignment horizontal="center" vertical="center" wrapText="1"/>
    </xf>
    <xf numFmtId="1" fontId="6" fillId="38" borderId="67" xfId="0" applyNumberFormat="1" applyFont="1" applyFill="1" applyBorder="1" applyAlignment="1">
      <alignment horizontal="center" vertical="center" wrapText="1"/>
    </xf>
    <xf numFmtId="1" fontId="6" fillId="38" borderId="71" xfId="0" applyNumberFormat="1" applyFont="1" applyFill="1" applyBorder="1" applyAlignment="1">
      <alignment horizontal="center" vertical="center" wrapText="1"/>
    </xf>
    <xf numFmtId="0" fontId="141" fillId="0" borderId="69" xfId="0" applyFont="1" applyBorder="1" applyAlignment="1">
      <alignment horizontal="center" vertical="center" wrapText="1"/>
    </xf>
    <xf numFmtId="1" fontId="6" fillId="36" borderId="69" xfId="0" applyNumberFormat="1" applyFont="1" applyFill="1" applyBorder="1" applyAlignment="1" applyProtection="1">
      <alignment horizontal="center" vertical="center"/>
      <protection locked="0"/>
    </xf>
    <xf numFmtId="1" fontId="6" fillId="36" borderId="67" xfId="0" applyNumberFormat="1" applyFont="1" applyFill="1" applyBorder="1" applyAlignment="1" applyProtection="1">
      <alignment horizontal="center" vertical="center"/>
      <protection locked="0"/>
    </xf>
    <xf numFmtId="1" fontId="6" fillId="36" borderId="71" xfId="0" applyNumberFormat="1" applyFont="1" applyFill="1" applyBorder="1" applyAlignment="1" applyProtection="1">
      <alignment horizontal="center" vertical="center"/>
      <protection locked="0"/>
    </xf>
    <xf numFmtId="0" fontId="171" fillId="0" borderId="47" xfId="0" applyFont="1" applyBorder="1" applyAlignment="1">
      <alignment horizontal="center" vertical="center" wrapText="1"/>
    </xf>
    <xf numFmtId="0" fontId="139" fillId="0" borderId="69" xfId="0" quotePrefix="1" applyFont="1" applyBorder="1" applyAlignment="1">
      <alignment horizontal="center" vertical="center" wrapText="1"/>
    </xf>
    <xf numFmtId="0" fontId="138" fillId="0" borderId="0" xfId="0" applyFont="1" applyAlignment="1">
      <alignment horizontal="justify" vertical="top"/>
    </xf>
    <xf numFmtId="0" fontId="2" fillId="0" borderId="0" xfId="0" applyFont="1" applyAlignment="1">
      <alignment horizontal="left" vertical="center" wrapText="1"/>
    </xf>
    <xf numFmtId="164" fontId="4" fillId="34" borderId="47" xfId="3" applyNumberFormat="1" applyFont="1" applyFill="1" applyBorder="1" applyAlignment="1" applyProtection="1">
      <alignment horizontal="center" vertical="center"/>
    </xf>
    <xf numFmtId="164" fontId="4" fillId="34" borderId="57" xfId="3" applyNumberFormat="1" applyFont="1" applyFill="1" applyBorder="1" applyAlignment="1" applyProtection="1">
      <alignment horizontal="center" vertical="center"/>
    </xf>
    <xf numFmtId="164" fontId="4" fillId="34" borderId="40" xfId="3" applyNumberFormat="1" applyFont="1" applyFill="1" applyBorder="1" applyAlignment="1" applyProtection="1">
      <alignment horizontal="center" vertical="center"/>
    </xf>
    <xf numFmtId="164" fontId="4" fillId="34" borderId="53" xfId="3" applyNumberFormat="1" applyFont="1" applyFill="1" applyBorder="1" applyAlignment="1" applyProtection="1">
      <alignment horizontal="center" vertical="center"/>
    </xf>
    <xf numFmtId="164" fontId="4" fillId="0" borderId="70" xfId="3" applyNumberFormat="1" applyFont="1" applyFill="1" applyBorder="1" applyAlignment="1" applyProtection="1">
      <alignment horizontal="center" vertical="center"/>
    </xf>
    <xf numFmtId="164" fontId="4" fillId="0" borderId="69" xfId="3" applyNumberFormat="1" applyFont="1" applyFill="1" applyBorder="1" applyAlignment="1" applyProtection="1">
      <alignment horizontal="center" wrapText="1"/>
    </xf>
    <xf numFmtId="164" fontId="4" fillId="0" borderId="67" xfId="3" applyNumberFormat="1" applyFont="1" applyFill="1" applyBorder="1" applyAlignment="1" applyProtection="1">
      <alignment horizontal="center" wrapText="1"/>
    </xf>
    <xf numFmtId="164" fontId="4" fillId="32" borderId="72" xfId="3" applyNumberFormat="1" applyFont="1" applyFill="1" applyBorder="1" applyAlignment="1" applyProtection="1">
      <alignment horizontal="left" vertical="center" wrapText="1"/>
    </xf>
    <xf numFmtId="164" fontId="4" fillId="32" borderId="63" xfId="3" applyNumberFormat="1" applyFont="1" applyFill="1" applyBorder="1" applyAlignment="1" applyProtection="1">
      <alignment horizontal="left" vertical="center" wrapText="1"/>
    </xf>
    <xf numFmtId="164" fontId="4" fillId="32" borderId="62" xfId="3" applyNumberFormat="1" applyFont="1" applyFill="1" applyBorder="1" applyAlignment="1" applyProtection="1">
      <alignment horizontal="left" vertical="center" wrapText="1"/>
    </xf>
    <xf numFmtId="164" fontId="4" fillId="31" borderId="47" xfId="3" applyNumberFormat="1" applyFont="1" applyFill="1" applyBorder="1" applyAlignment="1" applyProtection="1">
      <alignment horizontal="center" vertical="center"/>
    </xf>
    <xf numFmtId="164" fontId="4" fillId="31" borderId="57" xfId="3" applyNumberFormat="1" applyFont="1" applyFill="1" applyBorder="1" applyAlignment="1" applyProtection="1">
      <alignment horizontal="center" vertical="center"/>
    </xf>
    <xf numFmtId="164" fontId="4" fillId="31" borderId="52" xfId="3" applyNumberFormat="1" applyFont="1" applyFill="1" applyBorder="1" applyAlignment="1" applyProtection="1">
      <alignment horizontal="center" vertical="center"/>
    </xf>
    <xf numFmtId="164" fontId="4" fillId="31" borderId="51" xfId="3" applyNumberFormat="1" applyFont="1" applyFill="1" applyBorder="1" applyAlignment="1" applyProtection="1">
      <alignment horizontal="center" vertical="center"/>
    </xf>
    <xf numFmtId="0" fontId="2" fillId="0" borderId="2" xfId="0" applyFont="1" applyBorder="1" applyAlignment="1">
      <alignment vertical="center" wrapText="1"/>
    </xf>
    <xf numFmtId="0" fontId="2" fillId="0" borderId="2" xfId="0" applyFont="1" applyBorder="1" applyAlignment="1">
      <alignment vertical="center"/>
    </xf>
    <xf numFmtId="0" fontId="2" fillId="0" borderId="10" xfId="0" applyFont="1" applyBorder="1" applyAlignment="1">
      <alignment vertical="center" wrapText="1"/>
    </xf>
    <xf numFmtId="0" fontId="2" fillId="0" borderId="19" xfId="0" applyFont="1" applyBorder="1" applyAlignment="1">
      <alignment vertical="center"/>
    </xf>
    <xf numFmtId="0" fontId="2" fillId="0" borderId="20" xfId="0" applyFont="1" applyBorder="1" applyAlignment="1">
      <alignment vertical="center"/>
    </xf>
    <xf numFmtId="0" fontId="2" fillId="0" borderId="10" xfId="0" quotePrefix="1" applyFont="1" applyBorder="1" applyAlignment="1">
      <alignment vertical="center"/>
    </xf>
    <xf numFmtId="0" fontId="2" fillId="0" borderId="19" xfId="0" quotePrefix="1" applyFont="1" applyBorder="1" applyAlignment="1">
      <alignment vertical="center"/>
    </xf>
    <xf numFmtId="0" fontId="2" fillId="0" borderId="20" xfId="0" quotePrefix="1" applyFont="1" applyBorder="1" applyAlignment="1">
      <alignment vertical="center"/>
    </xf>
    <xf numFmtId="0" fontId="93" fillId="0" borderId="10" xfId="0" quotePrefix="1" applyFont="1" applyBorder="1" applyAlignment="1">
      <alignment horizontal="left" vertical="center"/>
    </xf>
    <xf numFmtId="0" fontId="93" fillId="0" borderId="19" xfId="0" applyFont="1" applyBorder="1" applyAlignment="1">
      <alignment horizontal="left" vertical="center"/>
    </xf>
    <xf numFmtId="0" fontId="93" fillId="0" borderId="20" xfId="0" applyFont="1" applyBorder="1" applyAlignment="1">
      <alignment horizontal="left" vertical="center"/>
    </xf>
    <xf numFmtId="0" fontId="2" fillId="0" borderId="10" xfId="0" quotePrefix="1" applyFont="1" applyBorder="1" applyAlignment="1">
      <alignment horizontal="left" vertical="center"/>
    </xf>
    <xf numFmtId="0" fontId="2" fillId="0" borderId="19" xfId="0" quotePrefix="1" applyFont="1" applyBorder="1" applyAlignment="1">
      <alignment horizontal="left" vertical="center"/>
    </xf>
    <xf numFmtId="0" fontId="2" fillId="0" borderId="20" xfId="0" quotePrefix="1" applyFont="1" applyBorder="1" applyAlignment="1">
      <alignment horizontal="left" vertical="center"/>
    </xf>
    <xf numFmtId="0" fontId="27" fillId="0" borderId="0" xfId="0" applyFont="1" applyAlignment="1">
      <alignment horizontal="left" wrapText="1"/>
    </xf>
    <xf numFmtId="0" fontId="42" fillId="14" borderId="2" xfId="0" applyFont="1" applyFill="1" applyBorder="1" applyAlignment="1">
      <alignment horizontal="center" vertical="center" wrapText="1"/>
    </xf>
    <xf numFmtId="0" fontId="42" fillId="14" borderId="2" xfId="0" applyFont="1" applyFill="1" applyBorder="1" applyAlignment="1">
      <alignment horizontal="center" vertical="center"/>
    </xf>
    <xf numFmtId="0" fontId="93" fillId="0" borderId="8" xfId="0" applyFont="1" applyBorder="1" applyAlignment="1">
      <alignment horizontal="left" vertical="center" wrapText="1"/>
    </xf>
    <xf numFmtId="0" fontId="155" fillId="0" borderId="10" xfId="0" applyFont="1" applyBorder="1" applyAlignment="1">
      <alignment horizontal="left" vertical="center" wrapText="1"/>
    </xf>
    <xf numFmtId="0" fontId="155" fillId="0" borderId="19" xfId="0" applyFont="1" applyBorder="1" applyAlignment="1">
      <alignment horizontal="left" vertical="center"/>
    </xf>
    <xf numFmtId="0" fontId="155" fillId="0" borderId="20" xfId="0" applyFont="1" applyBorder="1" applyAlignment="1">
      <alignment horizontal="left" vertical="center"/>
    </xf>
    <xf numFmtId="0" fontId="91" fillId="0" borderId="18" xfId="0" applyFont="1" applyBorder="1" applyAlignment="1">
      <alignment horizontal="left"/>
    </xf>
    <xf numFmtId="0" fontId="2" fillId="0" borderId="10" xfId="0" quotePrefix="1" applyFont="1" applyBorder="1" applyAlignment="1">
      <alignment vertical="top" wrapText="1"/>
    </xf>
    <xf numFmtId="0" fontId="2" fillId="0" borderId="19" xfId="0" applyFont="1" applyBorder="1" applyAlignment="1">
      <alignment vertical="top" wrapText="1"/>
    </xf>
    <xf numFmtId="0" fontId="2" fillId="0" borderId="20" xfId="0" applyFont="1" applyBorder="1" applyAlignment="1">
      <alignment vertical="top" wrapText="1"/>
    </xf>
    <xf numFmtId="0" fontId="2" fillId="0" borderId="10" xfId="0" applyFont="1" applyBorder="1" applyAlignment="1">
      <alignment vertical="center"/>
    </xf>
    <xf numFmtId="0" fontId="4" fillId="0" borderId="2" xfId="0" quotePrefix="1"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vertical="center"/>
    </xf>
    <xf numFmtId="0" fontId="28" fillId="0" borderId="10" xfId="0" applyFont="1" applyBorder="1" applyAlignment="1">
      <alignment horizontal="left" vertical="center" wrapText="1"/>
    </xf>
    <xf numFmtId="0" fontId="28" fillId="0" borderId="19" xfId="0" applyFont="1" applyBorder="1" applyAlignment="1">
      <alignment horizontal="left" vertical="center" wrapText="1"/>
    </xf>
    <xf numFmtId="0" fontId="28" fillId="0" borderId="20" xfId="0" applyFont="1" applyBorder="1" applyAlignment="1">
      <alignment horizontal="left" vertical="center" wrapText="1"/>
    </xf>
    <xf numFmtId="0" fontId="4" fillId="0" borderId="2" xfId="0" quotePrefix="1" applyFont="1" applyBorder="1" applyAlignment="1">
      <alignment horizontal="left" vertical="center" wrapText="1"/>
    </xf>
    <xf numFmtId="0" fontId="4" fillId="0" borderId="10" xfId="0" quotePrefix="1" applyFont="1" applyBorder="1" applyAlignment="1">
      <alignment vertical="center" wrapText="1"/>
    </xf>
    <xf numFmtId="0" fontId="4" fillId="0" borderId="20" xfId="0" quotePrefix="1" applyFont="1" applyBorder="1" applyAlignment="1">
      <alignment vertical="center" wrapText="1"/>
    </xf>
    <xf numFmtId="0" fontId="27" fillId="8" borderId="2" xfId="0" applyFont="1" applyFill="1" applyBorder="1" applyAlignment="1">
      <alignment horizontal="left" vertical="center"/>
    </xf>
    <xf numFmtId="0" fontId="2" fillId="0" borderId="10" xfId="0" applyFont="1" applyBorder="1" applyAlignment="1">
      <alignment vertical="top" wrapText="1"/>
    </xf>
    <xf numFmtId="0" fontId="42" fillId="14" borderId="19" xfId="0" applyFont="1" applyFill="1" applyBorder="1" applyAlignment="1">
      <alignment horizontal="center" vertical="center"/>
    </xf>
    <xf numFmtId="0" fontId="42" fillId="14" borderId="20" xfId="0" applyFont="1" applyFill="1" applyBorder="1" applyAlignment="1">
      <alignment horizontal="center" vertical="center"/>
    </xf>
    <xf numFmtId="0" fontId="2" fillId="0" borderId="19" xfId="0" applyFont="1" applyBorder="1" applyAlignment="1">
      <alignment vertical="center" wrapText="1"/>
    </xf>
    <xf numFmtId="0" fontId="2" fillId="0" borderId="20" xfId="0" applyFont="1" applyBorder="1" applyAlignment="1">
      <alignment vertical="center" wrapText="1"/>
    </xf>
    <xf numFmtId="0" fontId="42" fillId="0" borderId="19" xfId="0" applyFont="1" applyBorder="1" applyAlignment="1">
      <alignment horizontal="left" vertical="center" wrapText="1"/>
    </xf>
    <xf numFmtId="0" fontId="42" fillId="0" borderId="20" xfId="0" applyFont="1" applyBorder="1" applyAlignment="1">
      <alignment horizontal="left" vertical="center" wrapText="1"/>
    </xf>
    <xf numFmtId="0" fontId="27" fillId="0" borderId="2" xfId="0" applyFont="1" applyBorder="1" applyAlignment="1">
      <alignment horizontal="left" vertical="center" wrapText="1"/>
    </xf>
    <xf numFmtId="0" fontId="27" fillId="0" borderId="2" xfId="0" applyFont="1" applyBorder="1" applyAlignment="1">
      <alignment horizontal="left" vertical="center"/>
    </xf>
    <xf numFmtId="0" fontId="9" fillId="8" borderId="10" xfId="0" applyFont="1" applyFill="1" applyBorder="1" applyAlignment="1">
      <alignment vertical="top" wrapText="1"/>
    </xf>
    <xf numFmtId="0" fontId="9" fillId="8" borderId="19" xfId="0" applyFont="1" applyFill="1" applyBorder="1" applyAlignment="1">
      <alignment vertical="top" wrapText="1"/>
    </xf>
    <xf numFmtId="0" fontId="9" fillId="8" borderId="20" xfId="0" applyFont="1" applyFill="1" applyBorder="1" applyAlignment="1">
      <alignment vertical="top" wrapText="1"/>
    </xf>
    <xf numFmtId="0" fontId="91" fillId="0" borderId="18" xfId="0" applyFont="1" applyBorder="1" applyAlignment="1">
      <alignment horizontal="left" vertical="center" wrapText="1"/>
    </xf>
    <xf numFmtId="0" fontId="2" fillId="0" borderId="2" xfId="0" applyFont="1" applyBorder="1" applyAlignment="1">
      <alignment horizontal="left" vertical="center"/>
    </xf>
    <xf numFmtId="0" fontId="2" fillId="0" borderId="2" xfId="0" quotePrefix="1" applyFont="1" applyBorder="1" applyAlignment="1">
      <alignment horizontal="left" vertical="center"/>
    </xf>
    <xf numFmtId="0" fontId="9" fillId="0" borderId="2" xfId="0" quotePrefix="1" applyFont="1" applyBorder="1" applyAlignment="1">
      <alignment horizontal="left" vertical="center" wrapText="1"/>
    </xf>
    <xf numFmtId="0" fontId="9" fillId="0" borderId="2" xfId="0" applyFont="1" applyBorder="1" applyAlignment="1">
      <alignment horizontal="left" vertical="center" wrapText="1"/>
    </xf>
    <xf numFmtId="0" fontId="27" fillId="0" borderId="10" xfId="0" applyFont="1" applyBorder="1" applyAlignment="1">
      <alignment horizontal="left" vertical="center" wrapText="1"/>
    </xf>
    <xf numFmtId="0" fontId="27" fillId="0" borderId="19" xfId="0" applyFont="1" applyBorder="1" applyAlignment="1">
      <alignment horizontal="left" vertical="center"/>
    </xf>
    <xf numFmtId="0" fontId="27" fillId="0" borderId="20" xfId="0" applyFont="1" applyBorder="1" applyAlignment="1">
      <alignment horizontal="left" vertical="center"/>
    </xf>
    <xf numFmtId="0" fontId="99" fillId="0" borderId="18" xfId="0" applyFont="1" applyBorder="1" applyAlignment="1">
      <alignment horizontal="left" vertical="center" wrapText="1"/>
    </xf>
    <xf numFmtId="0" fontId="20" fillId="23" borderId="2" xfId="0" applyFont="1" applyFill="1" applyBorder="1" applyAlignment="1">
      <alignment horizontal="left" vertical="center" wrapText="1"/>
    </xf>
    <xf numFmtId="0" fontId="20" fillId="0" borderId="0" xfId="0" applyFont="1" applyAlignment="1">
      <alignment horizontal="center" wrapText="1"/>
    </xf>
    <xf numFmtId="0" fontId="9" fillId="8" borderId="2" xfId="0" quotePrefix="1" applyFont="1" applyFill="1" applyBorder="1" applyAlignment="1">
      <alignment horizontal="left" vertical="center" wrapText="1"/>
    </xf>
    <xf numFmtId="0" fontId="9" fillId="8" borderId="2" xfId="0" applyFont="1" applyFill="1" applyBorder="1" applyAlignment="1">
      <alignment horizontal="left" vertical="center" wrapText="1"/>
    </xf>
    <xf numFmtId="0" fontId="2" fillId="0" borderId="2" xfId="0" quotePrefix="1" applyFont="1" applyBorder="1" applyAlignment="1">
      <alignment vertical="center" wrapText="1"/>
    </xf>
    <xf numFmtId="0" fontId="27" fillId="0" borderId="12"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 fillId="13" borderId="10" xfId="0" applyFont="1" applyFill="1" applyBorder="1" applyAlignment="1">
      <alignment vertical="top" wrapText="1"/>
    </xf>
    <xf numFmtId="0" fontId="2" fillId="13" borderId="19" xfId="0" applyFont="1" applyFill="1" applyBorder="1" applyAlignment="1">
      <alignment vertical="top" wrapText="1"/>
    </xf>
    <xf numFmtId="0" fontId="2" fillId="13" borderId="20" xfId="0" applyFont="1" applyFill="1" applyBorder="1" applyAlignment="1">
      <alignment vertical="top" wrapText="1"/>
    </xf>
    <xf numFmtId="0" fontId="153" fillId="8" borderId="2" xfId="0" applyFont="1" applyFill="1" applyBorder="1" applyAlignment="1">
      <alignment horizontal="left" vertical="center" wrapText="1"/>
    </xf>
    <xf numFmtId="0" fontId="4" fillId="0" borderId="2" xfId="0" quotePrefix="1" applyFont="1" applyBorder="1" applyAlignment="1">
      <alignment horizontal="left" vertical="center"/>
    </xf>
    <xf numFmtId="0" fontId="4" fillId="0" borderId="10" xfId="0" quotePrefix="1" applyFont="1" applyBorder="1" applyAlignment="1">
      <alignment vertical="center"/>
    </xf>
    <xf numFmtId="0" fontId="4" fillId="0" borderId="19" xfId="0" quotePrefix="1" applyFont="1" applyBorder="1" applyAlignment="1">
      <alignment vertical="center"/>
    </xf>
    <xf numFmtId="0" fontId="4" fillId="0" borderId="20" xfId="0" quotePrefix="1" applyFont="1" applyBorder="1" applyAlignment="1">
      <alignment vertical="center"/>
    </xf>
    <xf numFmtId="0" fontId="2" fillId="8" borderId="10" xfId="0" applyFont="1" applyFill="1" applyBorder="1" applyAlignment="1">
      <alignment vertical="top" wrapText="1"/>
    </xf>
    <xf numFmtId="0" fontId="2" fillId="8" borderId="19" xfId="0" applyFont="1" applyFill="1" applyBorder="1" applyAlignment="1">
      <alignment vertical="top" wrapText="1"/>
    </xf>
    <xf numFmtId="0" fontId="2" fillId="8" borderId="20" xfId="0" applyFont="1" applyFill="1" applyBorder="1" applyAlignment="1">
      <alignment vertical="top" wrapText="1"/>
    </xf>
    <xf numFmtId="0" fontId="27" fillId="8" borderId="19" xfId="0" applyFont="1" applyFill="1" applyBorder="1" applyAlignment="1">
      <alignment horizontal="left" vertical="center"/>
    </xf>
    <xf numFmtId="0" fontId="27" fillId="8" borderId="20" xfId="0" applyFont="1" applyFill="1" applyBorder="1" applyAlignment="1">
      <alignment horizontal="left" vertical="center"/>
    </xf>
    <xf numFmtId="0" fontId="16" fillId="0" borderId="12"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4" fillId="8" borderId="7" xfId="0" applyFont="1" applyFill="1" applyBorder="1" applyAlignment="1">
      <alignment horizontal="left" vertical="center" wrapText="1"/>
    </xf>
    <xf numFmtId="0" fontId="63" fillId="13" borderId="10" xfId="0" applyFont="1" applyFill="1" applyBorder="1" applyAlignment="1">
      <alignment vertical="top" wrapText="1"/>
    </xf>
    <xf numFmtId="0" fontId="63" fillId="13" borderId="19" xfId="0" applyFont="1" applyFill="1" applyBorder="1" applyAlignment="1">
      <alignment vertical="top" wrapText="1"/>
    </xf>
    <xf numFmtId="0" fontId="63" fillId="13" borderId="20" xfId="0" applyFont="1" applyFill="1" applyBorder="1" applyAlignment="1">
      <alignment vertical="top" wrapText="1"/>
    </xf>
    <xf numFmtId="0" fontId="2" fillId="0" borderId="12" xfId="0" applyFont="1" applyBorder="1" applyAlignment="1">
      <alignment horizontal="center"/>
    </xf>
    <xf numFmtId="0" fontId="2" fillId="0" borderId="7" xfId="0" applyFont="1" applyBorder="1" applyAlignment="1">
      <alignment horizontal="center"/>
    </xf>
    <xf numFmtId="0" fontId="153" fillId="8" borderId="10" xfId="0" applyFont="1" applyFill="1" applyBorder="1" applyAlignment="1">
      <alignment horizontal="left" vertical="center" wrapText="1"/>
    </xf>
    <xf numFmtId="0" fontId="153" fillId="8" borderId="19" xfId="0" applyFont="1" applyFill="1" applyBorder="1" applyAlignment="1">
      <alignment horizontal="left" vertical="center" wrapText="1"/>
    </xf>
    <xf numFmtId="0" fontId="17" fillId="0" borderId="2" xfId="0" applyFont="1" applyBorder="1" applyAlignment="1">
      <alignment vertical="center" wrapText="1"/>
    </xf>
    <xf numFmtId="0" fontId="17" fillId="0" borderId="2" xfId="0" applyFont="1" applyBorder="1" applyAlignment="1">
      <alignment vertical="center"/>
    </xf>
    <xf numFmtId="0" fontId="17" fillId="0" borderId="10" xfId="0" quotePrefix="1" applyFont="1" applyBorder="1" applyAlignment="1">
      <alignment horizontal="left" vertical="center" wrapText="1"/>
    </xf>
    <xf numFmtId="0" fontId="17" fillId="0" borderId="19" xfId="0" quotePrefix="1" applyFont="1" applyBorder="1" applyAlignment="1">
      <alignment horizontal="left" vertical="center"/>
    </xf>
    <xf numFmtId="0" fontId="17" fillId="0" borderId="20" xfId="0" quotePrefix="1" applyFont="1" applyBorder="1" applyAlignment="1">
      <alignment horizontal="left" vertical="center"/>
    </xf>
    <xf numFmtId="0" fontId="4" fillId="0" borderId="20" xfId="0" quotePrefix="1" applyFont="1" applyBorder="1" applyAlignment="1">
      <alignment horizontal="left" vertical="center" wrapText="1"/>
    </xf>
    <xf numFmtId="0" fontId="27" fillId="0" borderId="20" xfId="0" applyFont="1" applyBorder="1" applyAlignment="1">
      <alignment horizontal="left" vertical="center" wrapText="1"/>
    </xf>
    <xf numFmtId="49" fontId="4" fillId="0" borderId="10" xfId="0" applyNumberFormat="1" applyFont="1" applyBorder="1" applyAlignment="1">
      <alignment horizontal="left" vertical="center" wrapText="1"/>
    </xf>
    <xf numFmtId="49" fontId="4" fillId="0" borderId="19" xfId="0" applyNumberFormat="1" applyFont="1" applyBorder="1" applyAlignment="1">
      <alignment horizontal="left" vertical="center"/>
    </xf>
    <xf numFmtId="49" fontId="4" fillId="0" borderId="20" xfId="0" applyNumberFormat="1" applyFont="1" applyBorder="1" applyAlignment="1">
      <alignment horizontal="left" vertical="center"/>
    </xf>
    <xf numFmtId="0" fontId="2" fillId="0" borderId="10" xfId="0" quotePrefix="1" applyFont="1" applyBorder="1" applyAlignment="1">
      <alignment vertical="center" wrapText="1"/>
    </xf>
    <xf numFmtId="0" fontId="2" fillId="0" borderId="19" xfId="0" applyFont="1" applyBorder="1" applyAlignment="1">
      <alignment horizontal="left" vertical="center"/>
    </xf>
    <xf numFmtId="0" fontId="2" fillId="0" borderId="10"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4" fillId="0" borderId="19" xfId="0" quotePrefix="1" applyFont="1" applyBorder="1" applyAlignment="1">
      <alignment horizontal="left" vertical="center" wrapText="1"/>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8" borderId="10" xfId="0" applyFont="1" applyFill="1" applyBorder="1" applyAlignment="1">
      <alignment horizontal="left" vertical="center" wrapText="1"/>
    </xf>
    <xf numFmtId="0" fontId="2" fillId="8" borderId="20" xfId="0" applyFont="1" applyFill="1" applyBorder="1" applyAlignment="1">
      <alignment horizontal="left" vertical="center" wrapText="1"/>
    </xf>
    <xf numFmtId="0" fontId="2" fillId="8" borderId="10" xfId="0" quotePrefix="1" applyFont="1" applyFill="1" applyBorder="1" applyAlignment="1">
      <alignment horizontal="left" vertical="center" wrapText="1"/>
    </xf>
    <xf numFmtId="0" fontId="2" fillId="8" borderId="20" xfId="0" quotePrefix="1" applyFont="1" applyFill="1" applyBorder="1" applyAlignment="1">
      <alignment horizontal="left" vertical="center" wrapText="1"/>
    </xf>
    <xf numFmtId="0" fontId="2" fillId="8" borderId="19" xfId="0" quotePrefix="1" applyFont="1" applyFill="1" applyBorder="1" applyAlignment="1">
      <alignment horizontal="left" vertical="center" wrapText="1"/>
    </xf>
    <xf numFmtId="0" fontId="4" fillId="0" borderId="0" xfId="0" applyFont="1" applyAlignment="1">
      <alignment horizontal="center" vertical="center" wrapText="1"/>
    </xf>
    <xf numFmtId="0" fontId="2" fillId="8" borderId="12" xfId="0" applyFont="1" applyFill="1" applyBorder="1" applyAlignment="1">
      <alignment horizontal="center"/>
    </xf>
    <xf numFmtId="0" fontId="2" fillId="8" borderId="7" xfId="0" applyFont="1" applyFill="1" applyBorder="1" applyAlignment="1">
      <alignment horizontal="center"/>
    </xf>
    <xf numFmtId="0" fontId="4" fillId="8" borderId="2" xfId="0" quotePrefix="1" applyFont="1" applyFill="1" applyBorder="1" applyAlignment="1">
      <alignment horizontal="left" vertical="center" wrapText="1"/>
    </xf>
    <xf numFmtId="0" fontId="4" fillId="8" borderId="10" xfId="0" quotePrefix="1" applyFont="1" applyFill="1" applyBorder="1" applyAlignment="1">
      <alignment horizontal="left" vertical="center" wrapText="1"/>
    </xf>
    <xf numFmtId="0" fontId="4" fillId="8" borderId="20" xfId="0" quotePrefix="1" applyFont="1" applyFill="1" applyBorder="1" applyAlignment="1">
      <alignment horizontal="left" vertical="center" wrapText="1"/>
    </xf>
    <xf numFmtId="0" fontId="4" fillId="8" borderId="12" xfId="0" applyFont="1" applyFill="1" applyBorder="1" applyAlignment="1">
      <alignment horizontal="center"/>
    </xf>
    <xf numFmtId="0" fontId="4" fillId="8" borderId="6" xfId="0" applyFont="1" applyFill="1" applyBorder="1" applyAlignment="1">
      <alignment horizontal="center"/>
    </xf>
    <xf numFmtId="0" fontId="4" fillId="8" borderId="7" xfId="0" applyFont="1" applyFill="1" applyBorder="1" applyAlignment="1">
      <alignment horizontal="center"/>
    </xf>
    <xf numFmtId="0" fontId="17" fillId="0" borderId="12" xfId="0" applyFont="1" applyBorder="1" applyAlignment="1">
      <alignment horizontal="center"/>
    </xf>
    <xf numFmtId="0" fontId="17" fillId="0" borderId="7" xfId="0" applyFont="1" applyBorder="1" applyAlignment="1">
      <alignment horizontal="center"/>
    </xf>
    <xf numFmtId="0" fontId="153" fillId="0" borderId="10" xfId="0" applyFont="1" applyBorder="1" applyAlignment="1">
      <alignment horizontal="left" vertical="center" wrapText="1"/>
    </xf>
    <xf numFmtId="0" fontId="153" fillId="0" borderId="19" xfId="0" applyFont="1" applyBorder="1" applyAlignment="1">
      <alignment horizontal="left" vertical="center" wrapText="1"/>
    </xf>
    <xf numFmtId="0" fontId="153" fillId="0" borderId="20" xfId="0" applyFont="1" applyBorder="1" applyAlignment="1">
      <alignment horizontal="left" vertical="center" wrapText="1"/>
    </xf>
    <xf numFmtId="0" fontId="153" fillId="0" borderId="2" xfId="0" applyFont="1" applyBorder="1" applyAlignment="1">
      <alignment horizontal="left" vertical="center" wrapText="1"/>
    </xf>
    <xf numFmtId="0" fontId="9" fillId="0" borderId="10" xfId="0" quotePrefix="1" applyFont="1" applyBorder="1" applyAlignment="1">
      <alignment horizontal="left" vertical="center" wrapText="1"/>
    </xf>
    <xf numFmtId="0" fontId="9" fillId="0" borderId="19" xfId="0" quotePrefix="1" applyFont="1" applyBorder="1" applyAlignment="1">
      <alignment horizontal="left" vertical="center" wrapText="1"/>
    </xf>
    <xf numFmtId="0" fontId="9" fillId="0" borderId="20" xfId="0" quotePrefix="1" applyFont="1" applyBorder="1" applyAlignment="1">
      <alignment horizontal="left" vertical="center" wrapText="1"/>
    </xf>
    <xf numFmtId="0" fontId="11" fillId="0" borderId="2" xfId="0" quotePrefix="1" applyFont="1" applyBorder="1" applyAlignment="1">
      <alignment horizontal="left" vertical="center" wrapText="1"/>
    </xf>
    <xf numFmtId="0" fontId="100" fillId="0" borderId="2" xfId="0" quotePrefix="1" applyFont="1" applyBorder="1" applyAlignment="1">
      <alignment horizontal="left" vertical="center" wrapText="1"/>
    </xf>
    <xf numFmtId="0" fontId="100" fillId="0" borderId="2" xfId="0" applyFont="1" applyBorder="1" applyAlignment="1">
      <alignment horizontal="left" vertical="center" wrapText="1"/>
    </xf>
    <xf numFmtId="0" fontId="151" fillId="0" borderId="12" xfId="0" applyFont="1" applyBorder="1" applyAlignment="1">
      <alignment horizontal="center" vertical="center" wrapText="1"/>
    </xf>
    <xf numFmtId="0" fontId="151" fillId="0" borderId="7" xfId="0" applyFont="1" applyBorder="1" applyAlignment="1">
      <alignment horizontal="center" vertical="center" wrapText="1"/>
    </xf>
    <xf numFmtId="0" fontId="11" fillId="0" borderId="10" xfId="0" quotePrefix="1" applyFont="1" applyBorder="1" applyAlignment="1">
      <alignment horizontal="left" vertical="center" wrapText="1"/>
    </xf>
    <xf numFmtId="0" fontId="11" fillId="0" borderId="20" xfId="0" quotePrefix="1" applyFont="1" applyBorder="1" applyAlignment="1">
      <alignment horizontal="left" vertical="center" wrapText="1"/>
    </xf>
    <xf numFmtId="0" fontId="31" fillId="0" borderId="6" xfId="0" applyFont="1" applyBorder="1" applyAlignment="1">
      <alignment horizontal="center"/>
    </xf>
    <xf numFmtId="0" fontId="31" fillId="0" borderId="7" xfId="0" applyFont="1" applyBorder="1" applyAlignment="1">
      <alignment horizontal="center"/>
    </xf>
    <xf numFmtId="0" fontId="127" fillId="0" borderId="10" xfId="0" quotePrefix="1" applyFont="1" applyBorder="1" applyAlignment="1">
      <alignment vertical="center" wrapText="1"/>
    </xf>
    <xf numFmtId="0" fontId="13" fillId="0" borderId="10" xfId="0" quotePrefix="1" applyFont="1" applyBorder="1" applyAlignment="1">
      <alignment horizontal="left" vertical="top" wrapText="1"/>
    </xf>
    <xf numFmtId="0" fontId="13" fillId="0" borderId="20" xfId="0" quotePrefix="1" applyFont="1" applyBorder="1" applyAlignment="1">
      <alignment horizontal="left" vertical="top" wrapText="1"/>
    </xf>
    <xf numFmtId="0" fontId="13" fillId="0" borderId="2" xfId="0" applyFont="1" applyBorder="1" applyAlignment="1">
      <alignment horizontal="center" vertical="center" wrapText="1"/>
    </xf>
    <xf numFmtId="0" fontId="43" fillId="0" borderId="10" xfId="0" quotePrefix="1" applyFont="1" applyBorder="1" applyAlignment="1">
      <alignment horizontal="left" vertical="top" wrapText="1"/>
    </xf>
    <xf numFmtId="0" fontId="43" fillId="0" borderId="20" xfId="0" quotePrefix="1" applyFont="1" applyBorder="1" applyAlignment="1">
      <alignment horizontal="left" vertical="top" wrapText="1"/>
    </xf>
    <xf numFmtId="0" fontId="13" fillId="0" borderId="1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4" fillId="0" borderId="10" xfId="0" quotePrefix="1" applyFont="1" applyBorder="1" applyAlignment="1">
      <alignment horizontal="left" vertical="top" wrapText="1"/>
    </xf>
    <xf numFmtId="0" fontId="24" fillId="0" borderId="20" xfId="0" quotePrefix="1" applyFont="1" applyBorder="1" applyAlignment="1">
      <alignment horizontal="left" vertical="top" wrapText="1"/>
    </xf>
    <xf numFmtId="0" fontId="13" fillId="2" borderId="10" xfId="0" quotePrefix="1" applyFont="1" applyFill="1" applyBorder="1" applyAlignment="1">
      <alignment horizontal="left" vertical="top" wrapText="1"/>
    </xf>
    <xf numFmtId="0" fontId="13" fillId="2" borderId="20" xfId="0" quotePrefix="1" applyFont="1" applyFill="1" applyBorder="1" applyAlignment="1">
      <alignment horizontal="left" vertical="top" wrapText="1"/>
    </xf>
    <xf numFmtId="0" fontId="43" fillId="0" borderId="10" xfId="0" applyFont="1" applyBorder="1" applyAlignment="1">
      <alignment horizontal="left" vertical="top" wrapText="1"/>
    </xf>
    <xf numFmtId="0" fontId="43" fillId="0" borderId="20" xfId="0" applyFont="1" applyBorder="1" applyAlignment="1">
      <alignment horizontal="left" vertical="top" wrapText="1"/>
    </xf>
    <xf numFmtId="0" fontId="24" fillId="0" borderId="10" xfId="0" applyFont="1" applyBorder="1" applyAlignment="1">
      <alignment horizontal="left" vertical="top" wrapText="1"/>
    </xf>
    <xf numFmtId="0" fontId="24" fillId="0" borderId="20" xfId="0" applyFont="1" applyBorder="1" applyAlignment="1">
      <alignment horizontal="left" vertical="top" wrapText="1"/>
    </xf>
    <xf numFmtId="0" fontId="43" fillId="0" borderId="19" xfId="0" quotePrefix="1" applyFont="1" applyBorder="1" applyAlignment="1">
      <alignment horizontal="left" vertical="top" wrapText="1"/>
    </xf>
    <xf numFmtId="0" fontId="13" fillId="0" borderId="19" xfId="0" quotePrefix="1" applyFont="1" applyBorder="1" applyAlignment="1">
      <alignment horizontal="left" vertical="top" wrapText="1"/>
    </xf>
    <xf numFmtId="14" fontId="13" fillId="0" borderId="10" xfId="0" applyNumberFormat="1" applyFont="1" applyBorder="1" applyAlignment="1">
      <alignment horizontal="left"/>
    </xf>
    <xf numFmtId="14" fontId="13" fillId="0" borderId="20" xfId="0" applyNumberFormat="1" applyFont="1" applyBorder="1" applyAlignment="1">
      <alignment horizontal="left"/>
    </xf>
    <xf numFmtId="0" fontId="13" fillId="16" borderId="10" xfId="0" applyFont="1" applyFill="1" applyBorder="1" applyAlignment="1">
      <alignment horizontal="left"/>
    </xf>
    <xf numFmtId="0" fontId="13" fillId="16" borderId="20" xfId="0" applyFont="1" applyFill="1" applyBorder="1" applyAlignment="1">
      <alignment horizontal="left"/>
    </xf>
    <xf numFmtId="0" fontId="13" fillId="29" borderId="10" xfId="0" quotePrefix="1" applyFont="1" applyFill="1" applyBorder="1" applyAlignment="1">
      <alignment horizontal="left"/>
    </xf>
    <xf numFmtId="0" fontId="13" fillId="29" borderId="20" xfId="0" quotePrefix="1" applyFont="1" applyFill="1" applyBorder="1" applyAlignment="1">
      <alignment horizontal="left"/>
    </xf>
    <xf numFmtId="0" fontId="43" fillId="2" borderId="10" xfId="0" quotePrefix="1" applyFont="1" applyFill="1" applyBorder="1" applyAlignment="1">
      <alignment horizontal="center"/>
    </xf>
    <xf numFmtId="0" fontId="43" fillId="2" borderId="20" xfId="0" quotePrefix="1" applyFont="1" applyFill="1" applyBorder="1" applyAlignment="1">
      <alignment horizontal="center"/>
    </xf>
    <xf numFmtId="0" fontId="13" fillId="0" borderId="10" xfId="0" applyFont="1" applyBorder="1" applyAlignment="1">
      <alignment horizontal="left" vertical="center"/>
    </xf>
    <xf numFmtId="0" fontId="13" fillId="0" borderId="28" xfId="0" applyFont="1" applyBorder="1" applyAlignment="1">
      <alignment horizontal="left" vertical="center"/>
    </xf>
    <xf numFmtId="0" fontId="16" fillId="14" borderId="56" xfId="0" applyFont="1" applyFill="1" applyBorder="1" applyAlignment="1">
      <alignment horizontal="left" vertical="center"/>
    </xf>
    <xf numFmtId="0" fontId="16" fillId="14" borderId="55" xfId="0" applyFont="1" applyFill="1" applyBorder="1" applyAlignment="1">
      <alignment horizontal="left" vertical="center"/>
    </xf>
    <xf numFmtId="0" fontId="24" fillId="0" borderId="41" xfId="0" applyFont="1" applyBorder="1" applyAlignment="1">
      <alignment horizontal="left" vertical="top"/>
    </xf>
    <xf numFmtId="0" fontId="24" fillId="0" borderId="42" xfId="0" applyFont="1" applyBorder="1" applyAlignment="1">
      <alignment horizontal="left" vertical="top"/>
    </xf>
    <xf numFmtId="0" fontId="24" fillId="0" borderId="40" xfId="0" applyFont="1" applyBorder="1" applyAlignment="1">
      <alignment horizontal="left" vertical="top"/>
    </xf>
    <xf numFmtId="0" fontId="24" fillId="0" borderId="53" xfId="0" applyFont="1" applyBorder="1" applyAlignment="1">
      <alignment horizontal="left" vertical="top"/>
    </xf>
    <xf numFmtId="0" fontId="24" fillId="0" borderId="52" xfId="0" applyFont="1" applyBorder="1" applyAlignment="1">
      <alignment horizontal="left" vertical="top"/>
    </xf>
    <xf numFmtId="0" fontId="24" fillId="0" borderId="51" xfId="0" applyFont="1" applyBorder="1" applyAlignment="1">
      <alignment horizontal="left" vertical="top"/>
    </xf>
    <xf numFmtId="0" fontId="13" fillId="0" borderId="2" xfId="0" applyFont="1" applyBorder="1" applyAlignment="1">
      <alignment horizontal="left" vertical="center"/>
    </xf>
    <xf numFmtId="0" fontId="13" fillId="0" borderId="30" xfId="0" applyFont="1" applyBorder="1" applyAlignment="1">
      <alignment horizontal="left" vertical="center"/>
    </xf>
    <xf numFmtId="0" fontId="13" fillId="0" borderId="31" xfId="0" applyFont="1" applyBorder="1" applyAlignment="1">
      <alignment horizontal="left" vertical="top"/>
    </xf>
    <xf numFmtId="0" fontId="13" fillId="0" borderId="11" xfId="0" applyFont="1" applyBorder="1" applyAlignment="1">
      <alignment horizontal="left" vertical="top" wrapText="1"/>
    </xf>
    <xf numFmtId="0" fontId="13" fillId="0" borderId="42" xfId="0" applyFont="1" applyBorder="1" applyAlignment="1">
      <alignment horizontal="left" vertical="top" wrapText="1"/>
    </xf>
    <xf numFmtId="0" fontId="13" fillId="0" borderId="9" xfId="0" applyFont="1" applyBorder="1" applyAlignment="1">
      <alignment horizontal="left" vertical="top" wrapText="1"/>
    </xf>
    <xf numFmtId="0" fontId="13" fillId="0" borderId="32" xfId="0" applyFont="1" applyBorder="1" applyAlignment="1">
      <alignment horizontal="left" vertical="top" wrapText="1"/>
    </xf>
    <xf numFmtId="0" fontId="16" fillId="14" borderId="54" xfId="0" applyFont="1" applyFill="1" applyBorder="1" applyAlignment="1">
      <alignment horizontal="center" vertical="center"/>
    </xf>
    <xf numFmtId="0" fontId="16" fillId="14" borderId="4" xfId="0" applyFont="1" applyFill="1" applyBorder="1" applyAlignment="1">
      <alignment horizontal="center" vertical="center"/>
    </xf>
    <xf numFmtId="0" fontId="24" fillId="0" borderId="10" xfId="0" applyFont="1" applyBorder="1" applyAlignment="1">
      <alignment horizontal="left" vertical="center"/>
    </xf>
    <xf numFmtId="0" fontId="24" fillId="0" borderId="28" xfId="0" applyFont="1" applyBorder="1" applyAlignment="1">
      <alignment horizontal="left" vertical="center"/>
    </xf>
    <xf numFmtId="0" fontId="24" fillId="0" borderId="31" xfId="0" applyFont="1" applyBorder="1" applyAlignment="1">
      <alignment horizontal="left" vertical="top"/>
    </xf>
    <xf numFmtId="0" fontId="24" fillId="0" borderId="27" xfId="0" applyFont="1" applyBorder="1" applyAlignment="1">
      <alignment horizontal="left" vertical="top"/>
    </xf>
    <xf numFmtId="0" fontId="13" fillId="0" borderId="30" xfId="0" applyFont="1" applyBorder="1" applyAlignment="1">
      <alignment horizontal="left" vertical="top"/>
    </xf>
    <xf numFmtId="0" fontId="13" fillId="0" borderId="26" xfId="0" applyFont="1" applyBorder="1" applyAlignment="1">
      <alignment horizontal="left" vertical="top"/>
    </xf>
    <xf numFmtId="0" fontId="16" fillId="14" borderId="10" xfId="0" applyFont="1" applyFill="1" applyBorder="1" applyAlignment="1">
      <alignment horizontal="left" vertical="center"/>
    </xf>
    <xf numFmtId="0" fontId="16" fillId="14" borderId="28" xfId="0" applyFont="1" applyFill="1" applyBorder="1" applyAlignment="1">
      <alignment horizontal="left" vertical="center"/>
    </xf>
    <xf numFmtId="14" fontId="13" fillId="0" borderId="10" xfId="0" applyNumberFormat="1" applyFont="1" applyBorder="1" applyAlignment="1">
      <alignment horizontal="left" vertical="center"/>
    </xf>
    <xf numFmtId="14" fontId="13" fillId="0" borderId="28" xfId="0" applyNumberFormat="1" applyFont="1" applyBorder="1" applyAlignment="1">
      <alignment horizontal="left" vertical="center"/>
    </xf>
    <xf numFmtId="0" fontId="16" fillId="14" borderId="54" xfId="0" applyFont="1" applyFill="1" applyBorder="1" applyAlignment="1">
      <alignment horizontal="left" vertical="center"/>
    </xf>
    <xf numFmtId="0" fontId="43" fillId="0" borderId="10" xfId="0" applyFont="1" applyBorder="1" applyAlignment="1">
      <alignment horizontal="left" vertical="center"/>
    </xf>
    <xf numFmtId="0" fontId="43" fillId="0" borderId="28" xfId="0" applyFont="1" applyBorder="1" applyAlignment="1">
      <alignment horizontal="left" vertical="center"/>
    </xf>
    <xf numFmtId="0" fontId="135" fillId="0" borderId="10" xfId="0" applyFont="1" applyBorder="1" applyAlignment="1">
      <alignment horizontal="left" vertical="center"/>
    </xf>
    <xf numFmtId="0" fontId="135" fillId="0" borderId="28" xfId="0" applyFont="1" applyBorder="1" applyAlignment="1">
      <alignment horizontal="left" vertical="center"/>
    </xf>
    <xf numFmtId="0" fontId="4" fillId="13" borderId="2" xfId="0" quotePrefix="1" applyFont="1" applyFill="1" applyBorder="1" applyAlignment="1">
      <alignment horizontal="left" vertical="center" wrapText="1"/>
    </xf>
  </cellXfs>
  <cellStyles count="10">
    <cellStyle name="Link" xfId="6" builtinId="8"/>
    <cellStyle name="Link 2" xfId="4" xr:uid="{00000000-0005-0000-0000-000000000000}"/>
    <cellStyle name="Percent 2" xfId="3" xr:uid="{00000000-0005-0000-0000-000001000000}"/>
    <cellStyle name="Prozent" xfId="8" builtinId="5"/>
    <cellStyle name="Prozent 10 2 2" xfId="5" xr:uid="{A77CB33E-278D-4BE2-819E-330C19702786}"/>
    <cellStyle name="Prozent 2" xfId="2" xr:uid="{00000000-0005-0000-0000-000002000000}"/>
    <cellStyle name="Prozent 3 2 2" xfId="7" xr:uid="{8912EE90-1F06-4B7A-AE08-ED7CA58E9C3D}"/>
    <cellStyle name="Standard" xfId="0" builtinId="0"/>
    <cellStyle name="Standard 2" xfId="1" xr:uid="{00000000-0005-0000-0000-000004000000}"/>
    <cellStyle name="Währung" xfId="9" builtinId="4"/>
  </cellStyles>
  <dxfs count="102">
    <dxf>
      <fill>
        <patternFill>
          <bgColor theme="0" tint="-0.24994659260841701"/>
        </patternFill>
      </fill>
    </dxf>
    <dxf>
      <fill>
        <patternFill>
          <bgColor theme="0" tint="-0.24994659260841701"/>
        </patternFill>
      </fill>
    </dxf>
    <dxf>
      <fill>
        <patternFill>
          <bgColor theme="4" tint="0.79998168889431442"/>
        </patternFill>
      </fill>
    </dxf>
    <dxf>
      <fill>
        <patternFill>
          <bgColor rgb="FFDCE6F1"/>
        </patternFill>
      </fill>
    </dxf>
    <dxf>
      <fill>
        <patternFill>
          <bgColor rgb="FFDCE6F1"/>
        </patternFill>
      </fill>
    </dxf>
    <dxf>
      <fill>
        <patternFill>
          <bgColor theme="0" tint="-0.24994659260841701"/>
        </patternFill>
      </fill>
    </dxf>
    <dxf>
      <fill>
        <patternFill>
          <bgColor indexed="10"/>
        </patternFill>
      </fill>
    </dxf>
    <dxf>
      <fill>
        <patternFill>
          <bgColor indexed="42"/>
        </patternFill>
      </fill>
    </dxf>
    <dxf>
      <fill>
        <patternFill>
          <bgColor rgb="FF99FF66"/>
        </patternFill>
      </fill>
    </dxf>
    <dxf>
      <fill>
        <patternFill>
          <bgColor rgb="FF99FF66"/>
        </patternFill>
      </fill>
    </dxf>
    <dxf>
      <fill>
        <patternFill>
          <bgColor indexed="10"/>
        </patternFill>
      </fill>
    </dxf>
    <dxf>
      <fill>
        <patternFill>
          <bgColor indexed="42"/>
        </patternFill>
      </fill>
    </dxf>
    <dxf>
      <fill>
        <patternFill>
          <bgColor rgb="FFCCFFCC"/>
        </patternFill>
      </fill>
    </dxf>
    <dxf>
      <fill>
        <patternFill>
          <bgColor rgb="FF99FF66"/>
        </patternFill>
      </fill>
    </dxf>
    <dxf>
      <fill>
        <patternFill>
          <bgColor indexed="42"/>
        </patternFill>
      </fill>
    </dxf>
    <dxf>
      <fill>
        <patternFill>
          <bgColor indexed="10"/>
        </patternFill>
      </fill>
    </dxf>
    <dxf>
      <fill>
        <patternFill>
          <bgColor rgb="FFCCFFCC"/>
        </patternFill>
      </fill>
    </dxf>
    <dxf>
      <fill>
        <patternFill>
          <bgColor indexed="10"/>
        </patternFill>
      </fill>
    </dxf>
    <dxf>
      <fill>
        <patternFill>
          <bgColor rgb="FF99FF66"/>
        </patternFill>
      </fill>
    </dxf>
    <dxf>
      <fill>
        <patternFill>
          <bgColor indexed="42"/>
        </patternFill>
      </fill>
    </dxf>
    <dxf>
      <fill>
        <patternFill>
          <bgColor indexed="42"/>
        </patternFill>
      </fill>
    </dxf>
    <dxf>
      <fill>
        <patternFill>
          <bgColor rgb="FF99FF66"/>
        </patternFill>
      </fill>
    </dxf>
    <dxf>
      <fill>
        <patternFill>
          <bgColor indexed="42"/>
        </patternFill>
      </fill>
    </dxf>
    <dxf>
      <fill>
        <patternFill>
          <bgColor rgb="FF99FF66"/>
        </patternFill>
      </fill>
    </dxf>
    <dxf>
      <fill>
        <patternFill>
          <bgColor indexed="42"/>
        </patternFill>
      </fill>
    </dxf>
    <dxf>
      <fill>
        <patternFill>
          <bgColor rgb="FF99FF66"/>
        </patternFill>
      </fill>
    </dxf>
    <dxf>
      <fill>
        <patternFill>
          <bgColor indexed="42"/>
        </patternFill>
      </fill>
    </dxf>
    <dxf>
      <fill>
        <patternFill>
          <bgColor rgb="FF99FF66"/>
        </patternFill>
      </fill>
    </dxf>
    <dxf>
      <fill>
        <patternFill>
          <bgColor rgb="FFCCFFCC"/>
        </patternFill>
      </fill>
    </dxf>
    <dxf>
      <fill>
        <patternFill>
          <bgColor indexed="42"/>
        </patternFill>
      </fill>
    </dxf>
    <dxf>
      <fill>
        <patternFill>
          <bgColor rgb="FF99FF66"/>
        </patternFill>
      </fill>
    </dxf>
    <dxf>
      <fill>
        <patternFill>
          <bgColor indexed="42"/>
        </patternFill>
      </fill>
    </dxf>
    <dxf>
      <fill>
        <patternFill>
          <bgColor rgb="FFCCFFCC"/>
        </patternFill>
      </fill>
    </dxf>
    <dxf>
      <fill>
        <patternFill>
          <bgColor indexed="10"/>
        </patternFill>
      </fill>
    </dxf>
    <dxf>
      <fill>
        <patternFill>
          <bgColor rgb="FF99FF66"/>
        </patternFill>
      </fill>
    </dxf>
    <dxf>
      <fill>
        <patternFill>
          <bgColor indexed="43"/>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42"/>
        </patternFill>
      </fill>
    </dxf>
    <dxf>
      <fill>
        <patternFill>
          <bgColor rgb="FF99FF66"/>
        </patternFill>
      </fill>
    </dxf>
    <dxf>
      <fill>
        <patternFill>
          <bgColor indexed="43"/>
        </patternFill>
      </fill>
    </dxf>
    <dxf>
      <fill>
        <patternFill>
          <bgColor rgb="FFCCFFCC"/>
        </patternFill>
      </fill>
    </dxf>
    <dxf>
      <fill>
        <patternFill>
          <bgColor rgb="FFCCFFCC"/>
        </patternFill>
      </fill>
    </dxf>
    <dxf>
      <fill>
        <patternFill>
          <bgColor rgb="FF99FF66"/>
        </patternFill>
      </fill>
    </dxf>
    <dxf>
      <fill>
        <patternFill>
          <bgColor indexed="10"/>
        </patternFill>
      </fill>
    </dxf>
    <dxf>
      <fill>
        <patternFill>
          <bgColor indexed="43"/>
        </patternFill>
      </fill>
    </dxf>
    <dxf>
      <fill>
        <patternFill>
          <bgColor rgb="FFCCFFCC"/>
        </patternFill>
      </fill>
    </dxf>
    <dxf>
      <fill>
        <patternFill>
          <bgColor rgb="FFCCFFCC"/>
        </patternFill>
      </fill>
    </dxf>
    <dxf>
      <fill>
        <patternFill>
          <bgColor rgb="FF99FF66"/>
        </patternFill>
      </fill>
    </dxf>
    <dxf>
      <fill>
        <patternFill>
          <bgColor indexed="43"/>
        </patternFill>
      </fill>
    </dxf>
    <dxf>
      <fill>
        <patternFill>
          <bgColor indexed="42"/>
        </patternFill>
      </fill>
    </dxf>
    <dxf>
      <fill>
        <patternFill>
          <bgColor rgb="FF99FF66"/>
        </patternFill>
      </fill>
    </dxf>
    <dxf>
      <fill>
        <patternFill>
          <bgColor indexed="10"/>
        </patternFill>
      </fill>
    </dxf>
    <dxf>
      <fill>
        <patternFill>
          <bgColor indexed="10"/>
        </patternFill>
      </fill>
    </dxf>
    <dxf>
      <fill>
        <patternFill>
          <bgColor indexed="10"/>
        </patternFill>
      </fill>
    </dxf>
    <dxf>
      <fill>
        <patternFill>
          <bgColor indexed="42"/>
        </patternFill>
      </fill>
    </dxf>
    <dxf>
      <fill>
        <patternFill>
          <bgColor indexed="10"/>
        </patternFill>
      </fill>
    </dxf>
    <dxf>
      <fill>
        <patternFill>
          <bgColor rgb="FF99FF66"/>
        </patternFill>
      </fill>
    </dxf>
    <dxf>
      <fill>
        <patternFill>
          <bgColor indexed="10"/>
        </patternFill>
      </fill>
    </dxf>
    <dxf>
      <fill>
        <patternFill>
          <bgColor rgb="FF99FF66"/>
        </patternFill>
      </fill>
    </dxf>
    <dxf>
      <fill>
        <patternFill>
          <bgColor indexed="42"/>
        </patternFill>
      </fill>
    </dxf>
    <dxf>
      <fill>
        <patternFill>
          <bgColor indexed="10"/>
        </patternFill>
      </fill>
    </dxf>
    <dxf>
      <fill>
        <patternFill>
          <bgColor rgb="FFCCFFCC"/>
        </patternFill>
      </fill>
    </dxf>
    <dxf>
      <fill>
        <patternFill>
          <bgColor indexed="10"/>
        </patternFill>
      </fill>
    </dxf>
    <dxf>
      <fill>
        <patternFill>
          <bgColor indexed="42"/>
        </patternFill>
      </fill>
    </dxf>
    <dxf>
      <fill>
        <patternFill>
          <bgColor rgb="FF99FF66"/>
        </patternFill>
      </fill>
    </dxf>
    <dxf>
      <fill>
        <patternFill>
          <bgColor indexed="10"/>
        </patternFill>
      </fill>
    </dxf>
    <dxf>
      <fill>
        <patternFill>
          <bgColor rgb="FF99FF66"/>
        </patternFill>
      </fill>
    </dxf>
    <dxf>
      <fill>
        <patternFill>
          <bgColor indexed="42"/>
        </patternFill>
      </fill>
    </dxf>
    <dxf>
      <fill>
        <patternFill>
          <bgColor rgb="FFCCFFCC"/>
        </patternFill>
      </fill>
    </dxf>
    <dxf>
      <fill>
        <patternFill>
          <bgColor indexed="10"/>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externalLink" Target="externalLinks/externalLink6.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4.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Fallkategorien!A1"/></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3.png"/><Relationship Id="rId7" Type="http://schemas.openxmlformats.org/officeDocument/2006/relationships/image" Target="../media/image11.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0.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15</xdr:col>
      <xdr:colOff>571500</xdr:colOff>
      <xdr:row>0</xdr:row>
      <xdr:rowOff>66676</xdr:rowOff>
    </xdr:from>
    <xdr:ext cx="1733550" cy="333374"/>
    <xdr:pic>
      <xdr:nvPicPr>
        <xdr:cNvPr id="2" name="Picture 2">
          <a:extLst>
            <a:ext uri="{FF2B5EF4-FFF2-40B4-BE49-F238E27FC236}">
              <a16:creationId xmlns:a16="http://schemas.microsoft.com/office/drawing/2014/main" id="{26D2AD9E-4F0B-488F-86DB-3D66EE9267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01500" y="66676"/>
          <a:ext cx="1733550" cy="33337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9</xdr:col>
      <xdr:colOff>1905000</xdr:colOff>
      <xdr:row>0</xdr:row>
      <xdr:rowOff>85725</xdr:rowOff>
    </xdr:from>
    <xdr:ext cx="1695450" cy="333374"/>
    <xdr:pic>
      <xdr:nvPicPr>
        <xdr:cNvPr id="2" name="Picture 2">
          <a:extLst>
            <a:ext uri="{FF2B5EF4-FFF2-40B4-BE49-F238E27FC236}">
              <a16:creationId xmlns:a16="http://schemas.microsoft.com/office/drawing/2014/main" id="{E3BE4E43-3E59-4C72-BF06-61C6B8D170D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0" y="85725"/>
          <a:ext cx="1695450" cy="33337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2724150</xdr:colOff>
      <xdr:row>0</xdr:row>
      <xdr:rowOff>91440</xdr:rowOff>
    </xdr:from>
    <xdr:to>
      <xdr:col>4</xdr:col>
      <xdr:colOff>0</xdr:colOff>
      <xdr:row>1</xdr:row>
      <xdr:rowOff>148589</xdr:rowOff>
    </xdr:to>
    <xdr:pic>
      <xdr:nvPicPr>
        <xdr:cNvPr id="2" name="Picture 2">
          <a:extLst>
            <a:ext uri="{FF2B5EF4-FFF2-40B4-BE49-F238E27FC236}">
              <a16:creationId xmlns:a16="http://schemas.microsoft.com/office/drawing/2014/main" id="{4FC9540E-C524-43D7-9C6B-65100E785A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19975" y="91440"/>
          <a:ext cx="1691640" cy="3314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0</xdr:row>
      <xdr:rowOff>85725</xdr:rowOff>
    </xdr:from>
    <xdr:to>
      <xdr:col>6</xdr:col>
      <xdr:colOff>133895</xdr:colOff>
      <xdr:row>1</xdr:row>
      <xdr:rowOff>57149</xdr:rowOff>
    </xdr:to>
    <xdr:pic>
      <xdr:nvPicPr>
        <xdr:cNvPr id="2" name="Picture 2">
          <a:extLst>
            <a:ext uri="{FF2B5EF4-FFF2-40B4-BE49-F238E27FC236}">
              <a16:creationId xmlns:a16="http://schemas.microsoft.com/office/drawing/2014/main" id="{C29D6E60-A9D8-4236-8182-7E99B15FB4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89280" y="87630"/>
          <a:ext cx="1682115" cy="3333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3429000</xdr:colOff>
      <xdr:row>0</xdr:row>
      <xdr:rowOff>92479</xdr:rowOff>
    </xdr:from>
    <xdr:ext cx="1617890" cy="322637"/>
    <xdr:pic>
      <xdr:nvPicPr>
        <xdr:cNvPr id="2" name="Picture 2">
          <a:extLst>
            <a:ext uri="{FF2B5EF4-FFF2-40B4-BE49-F238E27FC236}">
              <a16:creationId xmlns:a16="http://schemas.microsoft.com/office/drawing/2014/main" id="{3B5CA861-416D-4D8E-9F1B-A55CF527C8D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0" y="92479"/>
          <a:ext cx="1617890" cy="32263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4</xdr:col>
      <xdr:colOff>917299</xdr:colOff>
      <xdr:row>4</xdr:row>
      <xdr:rowOff>49281</xdr:rowOff>
    </xdr:from>
    <xdr:to>
      <xdr:col>5</xdr:col>
      <xdr:colOff>4970</xdr:colOff>
      <xdr:row>7</xdr:row>
      <xdr:rowOff>113886</xdr:rowOff>
    </xdr:to>
    <xdr:sp macro="" textlink="">
      <xdr:nvSpPr>
        <xdr:cNvPr id="2" name="Rechteck 1">
          <a:extLst>
            <a:ext uri="{FF2B5EF4-FFF2-40B4-BE49-F238E27FC236}">
              <a16:creationId xmlns:a16="http://schemas.microsoft.com/office/drawing/2014/main" id="{EEABAFBE-867C-43C6-B77C-212FD3A971C8}"/>
            </a:ext>
          </a:extLst>
        </xdr:cNvPr>
        <xdr:cNvSpPr/>
      </xdr:nvSpPr>
      <xdr:spPr>
        <a:xfrm>
          <a:off x="3003274" y="811281"/>
          <a:ext cx="2071" cy="63610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Einlesen XML-Datei.</a:t>
          </a:r>
        </a:p>
        <a:p>
          <a:pPr algn="ctr"/>
          <a:r>
            <a:rPr lang="de-DE" sz="1000" b="1">
              <a:solidFill>
                <a:schemeClr val="accent3">
                  <a:lumMod val="60000"/>
                  <a:lumOff val="40000"/>
                </a:schemeClr>
              </a:solidFill>
            </a:rPr>
            <a:t>(Import</a:t>
          </a:r>
          <a:r>
            <a:rPr lang="de-DE" sz="1000" b="1" baseline="0">
              <a:solidFill>
                <a:schemeClr val="accent3">
                  <a:lumMod val="60000"/>
                  <a:lumOff val="40000"/>
                </a:schemeClr>
              </a:solidFill>
            </a:rPr>
            <a:t> XML file.)</a:t>
          </a:r>
          <a:endParaRPr lang="de-DE" sz="1000" b="1">
            <a:solidFill>
              <a:schemeClr val="accent3">
                <a:lumMod val="60000"/>
                <a:lumOff val="40000"/>
              </a:schemeClr>
            </a:solidFill>
          </a:endParaRPr>
        </a:p>
      </xdr:txBody>
    </xdr:sp>
    <xdr:clientData/>
  </xdr:twoCellAnchor>
  <xdr:twoCellAnchor>
    <xdr:from>
      <xdr:col>4</xdr:col>
      <xdr:colOff>523873</xdr:colOff>
      <xdr:row>10</xdr:row>
      <xdr:rowOff>75785</xdr:rowOff>
    </xdr:from>
    <xdr:to>
      <xdr:col>5</xdr:col>
      <xdr:colOff>402533</xdr:colOff>
      <xdr:row>15</xdr:row>
      <xdr:rowOff>21534</xdr:rowOff>
    </xdr:to>
    <xdr:sp macro="" textlink="">
      <xdr:nvSpPr>
        <xdr:cNvPr id="3" name="Rechteck 2">
          <a:extLst>
            <a:ext uri="{FF2B5EF4-FFF2-40B4-BE49-F238E27FC236}">
              <a16:creationId xmlns:a16="http://schemas.microsoft.com/office/drawing/2014/main" id="{1210C689-4B7B-4937-BD35-DD1604F6D4C7}"/>
            </a:ext>
          </a:extLst>
        </xdr:cNvPr>
        <xdr:cNvSpPr/>
      </xdr:nvSpPr>
      <xdr:spPr>
        <a:xfrm>
          <a:off x="2924173" y="1980785"/>
          <a:ext cx="478735" cy="8982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1.0</a:t>
          </a:r>
          <a:r>
            <a:rPr lang="de-DE" sz="1100" b="1" i="0" baseline="0"/>
            <a:t> - </a:t>
          </a:r>
          <a:r>
            <a:rPr lang="de-DE" sz="1100" b="1" i="0"/>
            <a:t> Strukturvalidierung XML-Datei.</a:t>
          </a:r>
        </a:p>
        <a:p>
          <a:pPr algn="ctr"/>
          <a:r>
            <a:rPr lang="de-DE" sz="1000" b="1">
              <a:solidFill>
                <a:schemeClr val="accent3">
                  <a:lumMod val="60000"/>
                  <a:lumOff val="40000"/>
                </a:schemeClr>
              </a:solidFill>
            </a:rPr>
            <a:t>(Validation of XML file structure.)</a:t>
          </a:r>
        </a:p>
      </xdr:txBody>
    </xdr:sp>
    <xdr:clientData/>
  </xdr:twoCellAnchor>
  <xdr:twoCellAnchor>
    <xdr:from>
      <xdr:col>1</xdr:col>
      <xdr:colOff>19051</xdr:colOff>
      <xdr:row>18</xdr:row>
      <xdr:rowOff>85724</xdr:rowOff>
    </xdr:from>
    <xdr:to>
      <xdr:col>7</xdr:col>
      <xdr:colOff>0</xdr:colOff>
      <xdr:row>21</xdr:row>
      <xdr:rowOff>66675</xdr:rowOff>
    </xdr:to>
    <xdr:sp macro="" textlink="">
      <xdr:nvSpPr>
        <xdr:cNvPr id="4" name="Rechteck 3">
          <a:extLst>
            <a:ext uri="{FF2B5EF4-FFF2-40B4-BE49-F238E27FC236}">
              <a16:creationId xmlns:a16="http://schemas.microsoft.com/office/drawing/2014/main" id="{108D0CE8-3912-48AA-B43A-33F666F546E2}"/>
            </a:ext>
          </a:extLst>
        </xdr:cNvPr>
        <xdr:cNvSpPr/>
      </xdr:nvSpPr>
      <xdr:spPr>
        <a:xfrm>
          <a:off x="619126" y="3514724"/>
          <a:ext cx="3581399" cy="5524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i="0"/>
            <a:t>1.1 - Die Validierung der XML-Struktur ist Teil des Tumordokumentationssystems. Sollten Probleme bei der Arbeit mit der OncoBox auftreten, wenden Sie sich bitte an Ihren Tumordokumentationshersteller.</a:t>
          </a:r>
        </a:p>
        <a:p>
          <a:pPr algn="l"/>
          <a:r>
            <a:rPr lang="de-DE" sz="1000" b="1">
              <a:solidFill>
                <a:schemeClr val="accent3">
                  <a:lumMod val="60000"/>
                  <a:lumOff val="40000"/>
                </a:schemeClr>
              </a:solidFill>
            </a:rPr>
            <a:t>          (The validation of the xml structure is part of the tumour documentation system. Should you encounter problems while working with the OncoBox, please contact your </a:t>
          </a:r>
          <a:r>
            <a:rPr lang="de-DE" sz="1000" b="1" baseline="0">
              <a:solidFill>
                <a:schemeClr val="accent3">
                  <a:lumMod val="60000"/>
                  <a:lumOff val="40000"/>
                </a:schemeClr>
              </a:solidFill>
            </a:rPr>
            <a:t>tumour documentation system developer</a:t>
          </a:r>
          <a:r>
            <a:rPr lang="de-DE" sz="1000" b="1">
              <a:solidFill>
                <a:schemeClr val="accent3">
                  <a:lumMod val="60000"/>
                  <a:lumOff val="40000"/>
                </a:schemeClr>
              </a:solidFill>
            </a:rPr>
            <a:t>.)</a:t>
          </a:r>
        </a:p>
      </xdr:txBody>
    </xdr:sp>
    <xdr:clientData/>
  </xdr:twoCellAnchor>
  <xdr:twoCellAnchor>
    <xdr:from>
      <xdr:col>1</xdr:col>
      <xdr:colOff>26671</xdr:colOff>
      <xdr:row>22</xdr:row>
      <xdr:rowOff>0</xdr:rowOff>
    </xdr:from>
    <xdr:to>
      <xdr:col>7</xdr:col>
      <xdr:colOff>26670</xdr:colOff>
      <xdr:row>35</xdr:row>
      <xdr:rowOff>0</xdr:rowOff>
    </xdr:to>
    <xdr:sp macro="" textlink="">
      <xdr:nvSpPr>
        <xdr:cNvPr id="5" name="Rechteck 4">
          <a:extLst>
            <a:ext uri="{FF2B5EF4-FFF2-40B4-BE49-F238E27FC236}">
              <a16:creationId xmlns:a16="http://schemas.microsoft.com/office/drawing/2014/main" id="{541629EB-10FE-4543-94C1-76413C8AF58C}"/>
            </a:ext>
          </a:extLst>
        </xdr:cNvPr>
        <xdr:cNvSpPr/>
      </xdr:nvSpPr>
      <xdr:spPr>
        <a:xfrm>
          <a:off x="626746" y="4191000"/>
          <a:ext cx="3600449" cy="2476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050" b="1" i="0" u="none"/>
            <a:t>1.2 - In welchen Fällen wird eine XML-Datei von der OncoBox abgelehnt?</a:t>
          </a:r>
          <a:endParaRPr lang="de-DE" sz="900" b="1" i="0" u="none"/>
        </a:p>
        <a:p>
          <a:pPr algn="l"/>
          <a:r>
            <a:rPr lang="de-DE" sz="1000" b="1" i="0">
              <a:solidFill>
                <a:schemeClr val="accent3">
                  <a:lumMod val="60000"/>
                  <a:lumOff val="40000"/>
                </a:schemeClr>
              </a:solidFill>
            </a:rPr>
            <a:t>         (In which cases is an XML file rejected by the OncoBox?)</a:t>
          </a:r>
        </a:p>
        <a:p>
          <a:pPr algn="l"/>
          <a:endParaRPr lang="de-DE" sz="1100">
            <a:solidFill>
              <a:schemeClr val="accent3">
                <a:lumMod val="60000"/>
                <a:lumOff val="40000"/>
              </a:schemeClr>
            </a:solidFill>
          </a:endParaRPr>
        </a:p>
        <a:p>
          <a:pPr algn="l"/>
          <a:r>
            <a:rPr lang="de-DE" sz="1100" b="1">
              <a:solidFill>
                <a:schemeClr val="bg1"/>
              </a:solidFill>
            </a:rPr>
            <a:t>         a) Wenn Felder im XML-Schema programatisch</a:t>
          </a:r>
          <a:r>
            <a:rPr lang="de-DE" sz="1100" b="1" baseline="0">
              <a:solidFill>
                <a:schemeClr val="bg1"/>
              </a:solidFill>
            </a:rPr>
            <a:t> nicht der XML-Beschreibung entsprechen, wird die ganze XML-Datei abgelehnt (z.B. fehlender XML-Tag.))</a:t>
          </a:r>
        </a:p>
        <a:p>
          <a:pPr algn="l"/>
          <a:r>
            <a:rPr lang="de-DE" sz="1000" baseline="0">
              <a:solidFill>
                <a:schemeClr val="accent3">
                  <a:lumMod val="60000"/>
                  <a:lumOff val="40000"/>
                </a:schemeClr>
              </a:solidFill>
            </a:rPr>
            <a:t>               </a:t>
          </a:r>
          <a:r>
            <a:rPr lang="de-DE" sz="1000" b="1" baseline="0">
              <a:solidFill>
                <a:schemeClr val="accent3">
                  <a:lumMod val="60000"/>
                  <a:lumOff val="40000"/>
                </a:schemeClr>
              </a:solidFill>
            </a:rPr>
            <a:t>(If fields in the XML schema do not programmatically correspond to the XML description, the whole XML file is rejected (e.g. missing XML tag)).</a:t>
          </a:r>
        </a:p>
        <a:p>
          <a:pPr algn="l"/>
          <a:endParaRPr lang="de-DE" sz="1100" baseline="0">
            <a:solidFill>
              <a:schemeClr val="accent3">
                <a:lumMod val="60000"/>
                <a:lumOff val="40000"/>
              </a:schemeClr>
            </a:solidFill>
          </a:endParaRPr>
        </a:p>
        <a:p>
          <a:pPr algn="l"/>
          <a:r>
            <a:rPr lang="de-DE" sz="1100" b="1" baseline="0">
              <a:solidFill>
                <a:schemeClr val="bg1"/>
              </a:solidFill>
            </a:rPr>
            <a:t>         b) Sind die OncoBox-IDs und Fall-IDs nicht einzigartig, wird die XML-Datei als Ganzes abgelehnt. Die OncoBox-IDs bzw. Fall-IDs können vom Tumordokumentationshersteller / Zentrum / Krebsregister </a:t>
          </a:r>
        </a:p>
        <a:p>
          <a:pPr algn="l"/>
          <a:r>
            <a:rPr lang="de-DE" sz="1100" b="1" baseline="0">
              <a:solidFill>
                <a:schemeClr val="bg1"/>
              </a:solidFill>
            </a:rPr>
            <a:t>              frei vergeben werden.          </a:t>
          </a:r>
        </a:p>
        <a:p>
          <a:pPr algn="l"/>
          <a:r>
            <a:rPr lang="de-DE" sz="1100" baseline="0">
              <a:solidFill>
                <a:schemeClr val="accent3">
                  <a:lumMod val="60000"/>
                  <a:lumOff val="40000"/>
                </a:schemeClr>
              </a:solidFill>
            </a:rPr>
            <a:t>              </a:t>
          </a:r>
          <a:r>
            <a:rPr lang="de-DE" sz="1000" b="1" baseline="0">
              <a:solidFill>
                <a:schemeClr val="accent3">
                  <a:lumMod val="60000"/>
                  <a:lumOff val="40000"/>
                </a:schemeClr>
              </a:solidFill>
            </a:rPr>
            <a:t>(If the OncoBox ID or case ID is not 'unique', the XML file is rejected as a whole. The OncoBox ID or case ID can be freely assigned by the tumour documentation manufacturer / centre / cancer registry.)</a:t>
          </a:r>
        </a:p>
        <a:p>
          <a:pPr algn="l"/>
          <a:endParaRPr lang="de-DE" sz="1100" baseline="0">
            <a:solidFill>
              <a:schemeClr val="accent3">
                <a:lumMod val="60000"/>
                <a:lumOff val="40000"/>
              </a:schemeClr>
            </a:solidFill>
          </a:endParaRPr>
        </a:p>
        <a:p>
          <a:r>
            <a:rPr lang="de-DE" sz="1100" b="1" baseline="0">
              <a:solidFill>
                <a:schemeClr val="lt1"/>
              </a:solidFill>
              <a:effectLst/>
              <a:latin typeface="+mn-lt"/>
              <a:ea typeface="+mn-ea"/>
              <a:cs typeface="+mn-cs"/>
            </a:rPr>
            <a:t>        c) Ist mindestens eines der Plichtfelder nicht oder nicht korrekt ausgefüllt, wird die vollständige XML-Datei abgelehnt. (Vgl. Tabelle 1)</a:t>
          </a:r>
          <a:endParaRPr lang="de-DE">
            <a:effectLst/>
          </a:endParaRPr>
        </a:p>
        <a:p>
          <a:r>
            <a:rPr lang="de-DE" sz="1000" b="1">
              <a:solidFill>
                <a:schemeClr val="lt1"/>
              </a:solidFill>
              <a:effectLst/>
              <a:latin typeface="+mn-lt"/>
              <a:ea typeface="+mn-ea"/>
              <a:cs typeface="+mn-cs"/>
            </a:rPr>
            <a:t>             </a:t>
          </a:r>
          <a:r>
            <a:rPr lang="de-DE" sz="1000" b="1">
              <a:solidFill>
                <a:schemeClr val="accent3">
                  <a:lumMod val="60000"/>
                  <a:lumOff val="40000"/>
                </a:schemeClr>
              </a:solidFill>
              <a:effectLst/>
              <a:latin typeface="+mn-lt"/>
              <a:ea typeface="+mn-ea"/>
              <a:cs typeface="+mn-cs"/>
            </a:rPr>
            <a:t>(If at least one of the mandatory</a:t>
          </a:r>
          <a:r>
            <a:rPr lang="de-DE" sz="1000" b="1" baseline="0">
              <a:solidFill>
                <a:schemeClr val="accent3">
                  <a:lumMod val="60000"/>
                  <a:lumOff val="40000"/>
                </a:schemeClr>
              </a:solidFill>
              <a:effectLst/>
              <a:latin typeface="+mn-lt"/>
              <a:ea typeface="+mn-ea"/>
              <a:cs typeface="+mn-cs"/>
            </a:rPr>
            <a:t> </a:t>
          </a:r>
          <a:r>
            <a:rPr lang="de-DE" sz="1000" b="1">
              <a:solidFill>
                <a:schemeClr val="accent3">
                  <a:lumMod val="60000"/>
                  <a:lumOff val="40000"/>
                </a:schemeClr>
              </a:solidFill>
              <a:effectLst/>
              <a:latin typeface="+mn-lt"/>
              <a:ea typeface="+mn-ea"/>
              <a:cs typeface="+mn-cs"/>
            </a:rPr>
            <a:t>fields is missing or not filled out correctly, the complete import file is rejected.) (see table 1)</a:t>
          </a:r>
          <a:endParaRPr lang="de-DE" sz="1000" b="1">
            <a:solidFill>
              <a:schemeClr val="accent3">
                <a:lumMod val="60000"/>
                <a:lumOff val="40000"/>
              </a:schemeClr>
            </a:solidFill>
            <a:effectLst/>
          </a:endParaRPr>
        </a:p>
      </xdr:txBody>
    </xdr:sp>
    <xdr:clientData/>
  </xdr:twoCellAnchor>
  <xdr:twoCellAnchor>
    <xdr:from>
      <xdr:col>4</xdr:col>
      <xdr:colOff>1723197</xdr:colOff>
      <xdr:row>7</xdr:row>
      <xdr:rowOff>113886</xdr:rowOff>
    </xdr:from>
    <xdr:to>
      <xdr:col>4</xdr:col>
      <xdr:colOff>1725266</xdr:colOff>
      <xdr:row>10</xdr:row>
      <xdr:rowOff>75785</xdr:rowOff>
    </xdr:to>
    <xdr:cxnSp macro="">
      <xdr:nvCxnSpPr>
        <xdr:cNvPr id="6" name="Gerade Verbindung mit Pfeil 5">
          <a:extLst>
            <a:ext uri="{FF2B5EF4-FFF2-40B4-BE49-F238E27FC236}">
              <a16:creationId xmlns:a16="http://schemas.microsoft.com/office/drawing/2014/main" id="{B9A2F1DF-14B0-40CE-BD63-6D7741068E2E}"/>
            </a:ext>
          </a:extLst>
        </xdr:cNvPr>
        <xdr:cNvCxnSpPr>
          <a:stCxn id="2" idx="2"/>
          <a:endCxn id="3" idx="0"/>
        </xdr:cNvCxnSpPr>
      </xdr:nvCxnSpPr>
      <xdr:spPr>
        <a:xfrm>
          <a:off x="2999547" y="1447386"/>
          <a:ext cx="2069" cy="533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1719263</xdr:colOff>
      <xdr:row>15</xdr:row>
      <xdr:rowOff>21534</xdr:rowOff>
    </xdr:from>
    <xdr:to>
      <xdr:col>4</xdr:col>
      <xdr:colOff>1725266</xdr:colOff>
      <xdr:row>18</xdr:row>
      <xdr:rowOff>85724</xdr:rowOff>
    </xdr:to>
    <xdr:cxnSp macro="">
      <xdr:nvCxnSpPr>
        <xdr:cNvPr id="7" name="Gerade Verbindung mit Pfeil 6">
          <a:extLst>
            <a:ext uri="{FF2B5EF4-FFF2-40B4-BE49-F238E27FC236}">
              <a16:creationId xmlns:a16="http://schemas.microsoft.com/office/drawing/2014/main" id="{E4B89225-BC55-45D7-B076-727285E560EA}"/>
            </a:ext>
          </a:extLst>
        </xdr:cNvPr>
        <xdr:cNvCxnSpPr>
          <a:stCxn id="3" idx="2"/>
          <a:endCxn id="4" idx="0"/>
        </xdr:cNvCxnSpPr>
      </xdr:nvCxnSpPr>
      <xdr:spPr>
        <a:xfrm flipH="1">
          <a:off x="2995613" y="2879034"/>
          <a:ext cx="6003" cy="63569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576300</xdr:colOff>
      <xdr:row>45</xdr:row>
      <xdr:rowOff>173757</xdr:rowOff>
    </xdr:from>
    <xdr:to>
      <xdr:col>6</xdr:col>
      <xdr:colOff>942975</xdr:colOff>
      <xdr:row>49</xdr:row>
      <xdr:rowOff>47625</xdr:rowOff>
    </xdr:to>
    <xdr:sp macro="" textlink="">
      <xdr:nvSpPr>
        <xdr:cNvPr id="8" name="Rechteck 7">
          <a:extLst>
            <a:ext uri="{FF2B5EF4-FFF2-40B4-BE49-F238E27FC236}">
              <a16:creationId xmlns:a16="http://schemas.microsoft.com/office/drawing/2014/main" id="{95C35E80-0D90-4E19-BA18-76D16F80DF6C}"/>
            </a:ext>
          </a:extLst>
        </xdr:cNvPr>
        <xdr:cNvSpPr/>
      </xdr:nvSpPr>
      <xdr:spPr>
        <a:xfrm>
          <a:off x="3576675" y="8746257"/>
          <a:ext cx="623850" cy="635868"/>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XML-Datei wird nicht akzeptiert! </a:t>
          </a:r>
        </a:p>
        <a:p>
          <a:pPr algn="ctr"/>
          <a:r>
            <a:rPr lang="de-DE" sz="1000" b="1" i="0">
              <a:solidFill>
                <a:schemeClr val="accent3">
                  <a:lumMod val="60000"/>
                  <a:lumOff val="40000"/>
                </a:schemeClr>
              </a:solidFill>
              <a:effectLst/>
              <a:latin typeface="+mn-lt"/>
              <a:ea typeface="+mn-ea"/>
              <a:cs typeface="+mn-cs"/>
            </a:rPr>
            <a:t>(XML file rejected!)</a:t>
          </a:r>
          <a:endParaRPr lang="de-DE" sz="1000" b="1" i="0">
            <a:solidFill>
              <a:schemeClr val="accent3">
                <a:lumMod val="60000"/>
                <a:lumOff val="40000"/>
              </a:schemeClr>
            </a:solidFill>
          </a:endParaRPr>
        </a:p>
      </xdr:txBody>
    </xdr:sp>
    <xdr:clientData/>
  </xdr:twoCellAnchor>
  <xdr:twoCellAnchor>
    <xdr:from>
      <xdr:col>2</xdr:col>
      <xdr:colOff>2221423</xdr:colOff>
      <xdr:row>48</xdr:row>
      <xdr:rowOff>100219</xdr:rowOff>
    </xdr:from>
    <xdr:to>
      <xdr:col>4</xdr:col>
      <xdr:colOff>200880</xdr:colOff>
      <xdr:row>51</xdr:row>
      <xdr:rowOff>147845</xdr:rowOff>
    </xdr:to>
    <xdr:sp macro="" textlink="">
      <xdr:nvSpPr>
        <xdr:cNvPr id="9" name="Rechteck 8">
          <a:extLst>
            <a:ext uri="{FF2B5EF4-FFF2-40B4-BE49-F238E27FC236}">
              <a16:creationId xmlns:a16="http://schemas.microsoft.com/office/drawing/2014/main" id="{ABEF9986-89E0-4CC9-BCD0-EDAC501DBDE7}"/>
            </a:ext>
          </a:extLst>
        </xdr:cNvPr>
        <xdr:cNvSpPr/>
      </xdr:nvSpPr>
      <xdr:spPr>
        <a:xfrm>
          <a:off x="1802323" y="9244219"/>
          <a:ext cx="798857" cy="619126"/>
        </a:xfrm>
        <a:prstGeom prst="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XML-Datei wird akzeptiert!</a:t>
          </a:r>
        </a:p>
        <a:p>
          <a:pPr algn="ctr"/>
          <a:r>
            <a:rPr lang="de-DE" sz="1000" b="1" i="0">
              <a:solidFill>
                <a:schemeClr val="accent3">
                  <a:lumMod val="60000"/>
                  <a:lumOff val="40000"/>
                </a:schemeClr>
              </a:solidFill>
            </a:rPr>
            <a:t>(XML</a:t>
          </a:r>
          <a:r>
            <a:rPr lang="de-DE" sz="1000" b="1" i="0" baseline="0">
              <a:solidFill>
                <a:schemeClr val="accent3">
                  <a:lumMod val="60000"/>
                  <a:lumOff val="40000"/>
                </a:schemeClr>
              </a:solidFill>
            </a:rPr>
            <a:t> file accepted.</a:t>
          </a:r>
          <a:r>
            <a:rPr lang="de-DE" sz="1000" b="1" i="0">
              <a:solidFill>
                <a:schemeClr val="accent3">
                  <a:lumMod val="60000"/>
                  <a:lumOff val="40000"/>
                </a:schemeClr>
              </a:solidFill>
            </a:rPr>
            <a:t>)</a:t>
          </a:r>
        </a:p>
      </xdr:txBody>
    </xdr:sp>
    <xdr:clientData/>
  </xdr:twoCellAnchor>
  <xdr:twoCellAnchor>
    <xdr:from>
      <xdr:col>1</xdr:col>
      <xdr:colOff>0</xdr:colOff>
      <xdr:row>59</xdr:row>
      <xdr:rowOff>153869</xdr:rowOff>
    </xdr:from>
    <xdr:to>
      <xdr:col>7</xdr:col>
      <xdr:colOff>0</xdr:colOff>
      <xdr:row>64</xdr:row>
      <xdr:rowOff>0</xdr:rowOff>
    </xdr:to>
    <xdr:sp macro="" textlink="">
      <xdr:nvSpPr>
        <xdr:cNvPr id="10" name="Rechteck 9">
          <a:extLst>
            <a:ext uri="{FF2B5EF4-FFF2-40B4-BE49-F238E27FC236}">
              <a16:creationId xmlns:a16="http://schemas.microsoft.com/office/drawing/2014/main" id="{DCF21335-0EA6-4DA0-A629-69F6DCB60C28}"/>
            </a:ext>
          </a:extLst>
        </xdr:cNvPr>
        <xdr:cNvSpPr/>
      </xdr:nvSpPr>
      <xdr:spPr>
        <a:xfrm>
          <a:off x="600075" y="11393369"/>
          <a:ext cx="3600450" cy="7986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2.0 - Prüfung und Ausschluss irrelevanter Fälle (Modul "Zertifizierung") (Vgl. Tabelle 2)</a:t>
          </a:r>
        </a:p>
        <a:p>
          <a:pPr algn="ctr"/>
          <a:r>
            <a:rPr lang="de-DE" sz="1000" b="1" i="0">
              <a:solidFill>
                <a:schemeClr val="accent3">
                  <a:lumMod val="60000"/>
                  <a:lumOff val="40000"/>
                </a:schemeClr>
              </a:solidFill>
            </a:rPr>
            <a:t>         (Assessment</a:t>
          </a:r>
          <a:r>
            <a:rPr lang="de-DE" sz="1000" b="1" i="0" baseline="0">
              <a:solidFill>
                <a:schemeClr val="accent3">
                  <a:lumMod val="60000"/>
                  <a:lumOff val="40000"/>
                </a:schemeClr>
              </a:solidFill>
            </a:rPr>
            <a:t> and exclusion of irrelevant cases ('Certification' module)) (see table 2)</a:t>
          </a:r>
          <a:endParaRPr lang="de-DE" sz="1000" b="1" i="0">
            <a:solidFill>
              <a:schemeClr val="accent3">
                <a:lumMod val="60000"/>
                <a:lumOff val="40000"/>
              </a:schemeClr>
            </a:solidFill>
          </a:endParaRPr>
        </a:p>
      </xdr:txBody>
    </xdr:sp>
    <xdr:clientData/>
  </xdr:twoCellAnchor>
  <xdr:twoCellAnchor>
    <xdr:from>
      <xdr:col>4</xdr:col>
      <xdr:colOff>1709738</xdr:colOff>
      <xdr:row>57</xdr:row>
      <xdr:rowOff>0</xdr:rowOff>
    </xdr:from>
    <xdr:to>
      <xdr:col>4</xdr:col>
      <xdr:colOff>1714500</xdr:colOff>
      <xdr:row>59</xdr:row>
      <xdr:rowOff>153869</xdr:rowOff>
    </xdr:to>
    <xdr:cxnSp macro="">
      <xdr:nvCxnSpPr>
        <xdr:cNvPr id="11" name="Gerade Verbindung mit Pfeil 10">
          <a:extLst>
            <a:ext uri="{FF2B5EF4-FFF2-40B4-BE49-F238E27FC236}">
              <a16:creationId xmlns:a16="http://schemas.microsoft.com/office/drawing/2014/main" id="{C8509AB4-BD11-49DA-B59D-5F68D9860F3D}"/>
            </a:ext>
          </a:extLst>
        </xdr:cNvPr>
        <xdr:cNvCxnSpPr>
          <a:endCxn id="10" idx="0"/>
        </xdr:cNvCxnSpPr>
      </xdr:nvCxnSpPr>
      <xdr:spPr>
        <a:xfrm flipH="1">
          <a:off x="2995613" y="10858500"/>
          <a:ext cx="4762" cy="53486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180559</xdr:colOff>
      <xdr:row>67</xdr:row>
      <xdr:rowOff>69986</xdr:rowOff>
    </xdr:from>
    <xdr:to>
      <xdr:col>7</xdr:col>
      <xdr:colOff>0</xdr:colOff>
      <xdr:row>77</xdr:row>
      <xdr:rowOff>0</xdr:rowOff>
    </xdr:to>
    <xdr:sp macro="" textlink="">
      <xdr:nvSpPr>
        <xdr:cNvPr id="12" name="Rechteck 11">
          <a:extLst>
            <a:ext uri="{FF2B5EF4-FFF2-40B4-BE49-F238E27FC236}">
              <a16:creationId xmlns:a16="http://schemas.microsoft.com/office/drawing/2014/main" id="{B4ACCFF6-0097-4E4E-B5D5-293F9E8627FD}"/>
            </a:ext>
          </a:extLst>
        </xdr:cNvPr>
        <xdr:cNvSpPr/>
      </xdr:nvSpPr>
      <xdr:spPr>
        <a:xfrm>
          <a:off x="180559" y="12833486"/>
          <a:ext cx="4019966" cy="18350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t>3.0 - Bevor die Verifizierung</a:t>
          </a:r>
          <a:r>
            <a:rPr lang="de-DE" sz="1100" b="1" i="0" baseline="0"/>
            <a:t> der Patientendatensätze erfolgen kann, wird eine Überprüfung der Verwertbarkeit der Falldatensätze durchgeführt. (Vgl. Tabelle 3)</a:t>
          </a:r>
        </a:p>
        <a:p>
          <a:pPr algn="l"/>
          <a:r>
            <a:rPr lang="de-DE" sz="1000" b="1" i="0" baseline="0">
              <a:solidFill>
                <a:schemeClr val="accent3">
                  <a:lumMod val="60000"/>
                  <a:lumOff val="40000"/>
                </a:schemeClr>
              </a:solidFill>
            </a:rPr>
            <a:t>         (Before the patient records can be verified, the usability of the case records is checked. case records is carried out.) (see table 3)</a:t>
          </a:r>
        </a:p>
        <a:p>
          <a:pPr algn="ctr"/>
          <a:endParaRPr lang="de-DE" sz="1100" b="1" baseline="0"/>
        </a:p>
        <a:p>
          <a:pPr algn="l"/>
          <a:r>
            <a:rPr lang="de-DE" sz="1100" b="1" baseline="0"/>
            <a:t>         a) Prüfung auf Vollständigkeit elementarer Pflichtangaben</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(Check for completeness of elementary mandatory information</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ffectLst/>
          </a:endParaRPr>
        </a:p>
        <a:p>
          <a:pPr algn="l"/>
          <a:endParaRPr lang="de-DE" sz="1100" b="1" baseline="0"/>
        </a:p>
        <a:p>
          <a:pPr algn="l"/>
          <a:r>
            <a:rPr lang="de-DE" sz="1100" b="1" baseline="0"/>
            <a:t>         b) Zuordnung der Fallkategorie</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(Case category assignment</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ndParaRPr>
        </a:p>
      </xdr:txBody>
    </xdr:sp>
    <xdr:clientData/>
  </xdr:twoCellAnchor>
  <xdr:twoCellAnchor>
    <xdr:from>
      <xdr:col>4</xdr:col>
      <xdr:colOff>1704767</xdr:colOff>
      <xdr:row>64</xdr:row>
      <xdr:rowOff>28575</xdr:rowOff>
    </xdr:from>
    <xdr:to>
      <xdr:col>4</xdr:col>
      <xdr:colOff>1704975</xdr:colOff>
      <xdr:row>67</xdr:row>
      <xdr:rowOff>69986</xdr:rowOff>
    </xdr:to>
    <xdr:cxnSp macro="">
      <xdr:nvCxnSpPr>
        <xdr:cNvPr id="13" name="Gerade Verbindung mit Pfeil 12">
          <a:extLst>
            <a:ext uri="{FF2B5EF4-FFF2-40B4-BE49-F238E27FC236}">
              <a16:creationId xmlns:a16="http://schemas.microsoft.com/office/drawing/2014/main" id="{04F52953-9E80-4C28-8222-5A5F157153C3}"/>
            </a:ext>
          </a:extLst>
        </xdr:cNvPr>
        <xdr:cNvCxnSpPr>
          <a:endCxn id="12" idx="0"/>
        </xdr:cNvCxnSpPr>
      </xdr:nvCxnSpPr>
      <xdr:spPr>
        <a:xfrm flipH="1">
          <a:off x="3000167" y="12220575"/>
          <a:ext cx="208" cy="61291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266700</xdr:colOff>
      <xdr:row>57</xdr:row>
      <xdr:rowOff>0</xdr:rowOff>
    </xdr:from>
    <xdr:to>
      <xdr:col>4</xdr:col>
      <xdr:colOff>1724025</xdr:colOff>
      <xdr:row>57</xdr:row>
      <xdr:rowOff>9525</xdr:rowOff>
    </xdr:to>
    <xdr:cxnSp macro="">
      <xdr:nvCxnSpPr>
        <xdr:cNvPr id="14" name="Gerader Verbinder 13">
          <a:extLst>
            <a:ext uri="{FF2B5EF4-FFF2-40B4-BE49-F238E27FC236}">
              <a16:creationId xmlns:a16="http://schemas.microsoft.com/office/drawing/2014/main" id="{4165F2D6-2E96-4097-898F-EAE20148FF3E}"/>
            </a:ext>
          </a:extLst>
        </xdr:cNvPr>
        <xdr:cNvCxnSpPr/>
      </xdr:nvCxnSpPr>
      <xdr:spPr>
        <a:xfrm flipH="1" flipV="1">
          <a:off x="2066925" y="10858500"/>
          <a:ext cx="9334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285750</xdr:colOff>
      <xdr:row>36</xdr:row>
      <xdr:rowOff>104775</xdr:rowOff>
    </xdr:from>
    <xdr:to>
      <xdr:col>5</xdr:col>
      <xdr:colOff>1651966</xdr:colOff>
      <xdr:row>36</xdr:row>
      <xdr:rowOff>111401</xdr:rowOff>
    </xdr:to>
    <xdr:cxnSp macro="">
      <xdr:nvCxnSpPr>
        <xdr:cNvPr id="15" name="Gerader Verbinder 14">
          <a:extLst>
            <a:ext uri="{FF2B5EF4-FFF2-40B4-BE49-F238E27FC236}">
              <a16:creationId xmlns:a16="http://schemas.microsoft.com/office/drawing/2014/main" id="{7BF35D7F-FD4B-4997-A78F-7B9336464F05}"/>
            </a:ext>
          </a:extLst>
        </xdr:cNvPr>
        <xdr:cNvCxnSpPr/>
      </xdr:nvCxnSpPr>
      <xdr:spPr>
        <a:xfrm flipH="1" flipV="1">
          <a:off x="2085975" y="6962775"/>
          <a:ext cx="1518616" cy="662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1643062</xdr:colOff>
      <xdr:row>43</xdr:row>
      <xdr:rowOff>45555</xdr:rowOff>
    </xdr:from>
    <xdr:to>
      <xdr:col>5</xdr:col>
      <xdr:colOff>1645463</xdr:colOff>
      <xdr:row>45</xdr:row>
      <xdr:rowOff>173757</xdr:rowOff>
    </xdr:to>
    <xdr:cxnSp macro="">
      <xdr:nvCxnSpPr>
        <xdr:cNvPr id="16" name="Gerade Verbindung mit Pfeil 15">
          <a:extLst>
            <a:ext uri="{FF2B5EF4-FFF2-40B4-BE49-F238E27FC236}">
              <a16:creationId xmlns:a16="http://schemas.microsoft.com/office/drawing/2014/main" id="{75E74DAF-8C21-43D2-8817-3C995CD37E15}"/>
            </a:ext>
          </a:extLst>
        </xdr:cNvPr>
        <xdr:cNvCxnSpPr>
          <a:stCxn id="22" idx="2"/>
          <a:endCxn id="8" idx="0"/>
        </xdr:cNvCxnSpPr>
      </xdr:nvCxnSpPr>
      <xdr:spPr>
        <a:xfrm>
          <a:off x="3605212" y="8237055"/>
          <a:ext cx="0" cy="50920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290512</xdr:colOff>
      <xdr:row>43</xdr:row>
      <xdr:rowOff>74130</xdr:rowOff>
    </xdr:from>
    <xdr:to>
      <xdr:col>3</xdr:col>
      <xdr:colOff>291989</xdr:colOff>
      <xdr:row>48</xdr:row>
      <xdr:rowOff>100219</xdr:rowOff>
    </xdr:to>
    <xdr:cxnSp macro="">
      <xdr:nvCxnSpPr>
        <xdr:cNvPr id="17" name="Gerade Verbindung mit Pfeil 16">
          <a:extLst>
            <a:ext uri="{FF2B5EF4-FFF2-40B4-BE49-F238E27FC236}">
              <a16:creationId xmlns:a16="http://schemas.microsoft.com/office/drawing/2014/main" id="{B683A988-2CEA-481E-9418-6AE9CA6C8918}"/>
            </a:ext>
          </a:extLst>
        </xdr:cNvPr>
        <xdr:cNvCxnSpPr>
          <a:stCxn id="23" idx="2"/>
          <a:endCxn id="9" idx="0"/>
        </xdr:cNvCxnSpPr>
      </xdr:nvCxnSpPr>
      <xdr:spPr>
        <a:xfrm>
          <a:off x="2090737" y="8265630"/>
          <a:ext cx="1477" cy="97858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276225</xdr:colOff>
      <xdr:row>51</xdr:row>
      <xdr:rowOff>147845</xdr:rowOff>
    </xdr:from>
    <xdr:to>
      <xdr:col>3</xdr:col>
      <xdr:colOff>291989</xdr:colOff>
      <xdr:row>56</xdr:row>
      <xdr:rowOff>171450</xdr:rowOff>
    </xdr:to>
    <xdr:cxnSp macro="">
      <xdr:nvCxnSpPr>
        <xdr:cNvPr id="18" name="Gerader Verbinder 17">
          <a:extLst>
            <a:ext uri="{FF2B5EF4-FFF2-40B4-BE49-F238E27FC236}">
              <a16:creationId xmlns:a16="http://schemas.microsoft.com/office/drawing/2014/main" id="{4BEA9023-2E28-43AB-9F5B-242E2A897015}"/>
            </a:ext>
          </a:extLst>
        </xdr:cNvPr>
        <xdr:cNvCxnSpPr>
          <a:stCxn id="9" idx="2"/>
        </xdr:cNvCxnSpPr>
      </xdr:nvCxnSpPr>
      <xdr:spPr>
        <a:xfrm flipH="1">
          <a:off x="2076450" y="9863345"/>
          <a:ext cx="15764" cy="97610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1819275</xdr:colOff>
      <xdr:row>51</xdr:row>
      <xdr:rowOff>38100</xdr:rowOff>
    </xdr:from>
    <xdr:to>
      <xdr:col>6</xdr:col>
      <xdr:colOff>2238375</xdr:colOff>
      <xdr:row>54</xdr:row>
      <xdr:rowOff>152400</xdr:rowOff>
    </xdr:to>
    <xdr:sp macro="" textlink="">
      <xdr:nvSpPr>
        <xdr:cNvPr id="19" name="Rechteck 18">
          <a:extLst>
            <a:ext uri="{FF2B5EF4-FFF2-40B4-BE49-F238E27FC236}">
              <a16:creationId xmlns:a16="http://schemas.microsoft.com/office/drawing/2014/main" id="{748CBF09-7155-4650-8016-0269E63C8AC1}"/>
            </a:ext>
          </a:extLst>
        </xdr:cNvPr>
        <xdr:cNvSpPr/>
      </xdr:nvSpPr>
      <xdr:spPr>
        <a:xfrm>
          <a:off x="3000375" y="9753600"/>
          <a:ext cx="1200150" cy="685800"/>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Bitte wenden Sie sich an den Entwickler Ihres Tumordokumentationssystems.</a:t>
          </a:r>
        </a:p>
        <a:p>
          <a:pPr algn="ctr"/>
          <a:r>
            <a:rPr lang="de-DE" sz="1000" b="1">
              <a:solidFill>
                <a:schemeClr val="accent3">
                  <a:lumMod val="60000"/>
                  <a:lumOff val="40000"/>
                </a:schemeClr>
              </a:solidFill>
            </a:rPr>
            <a:t>(Please contact your tumour documentation system developer.)</a:t>
          </a:r>
        </a:p>
      </xdr:txBody>
    </xdr:sp>
    <xdr:clientData/>
  </xdr:twoCellAnchor>
  <xdr:twoCellAnchor>
    <xdr:from>
      <xdr:col>5</xdr:col>
      <xdr:colOff>1645463</xdr:colOff>
      <xdr:row>49</xdr:row>
      <xdr:rowOff>47625</xdr:rowOff>
    </xdr:from>
    <xdr:to>
      <xdr:col>5</xdr:col>
      <xdr:colOff>1652588</xdr:colOff>
      <xdr:row>51</xdr:row>
      <xdr:rowOff>38100</xdr:rowOff>
    </xdr:to>
    <xdr:cxnSp macro="">
      <xdr:nvCxnSpPr>
        <xdr:cNvPr id="20" name="Gerade Verbindung mit Pfeil 19">
          <a:extLst>
            <a:ext uri="{FF2B5EF4-FFF2-40B4-BE49-F238E27FC236}">
              <a16:creationId xmlns:a16="http://schemas.microsoft.com/office/drawing/2014/main" id="{61DEE430-7079-4233-B54D-6FC8E0B3E7D6}"/>
            </a:ext>
          </a:extLst>
        </xdr:cNvPr>
        <xdr:cNvCxnSpPr>
          <a:stCxn id="8" idx="2"/>
          <a:endCxn id="19" idx="0"/>
        </xdr:cNvCxnSpPr>
      </xdr:nvCxnSpPr>
      <xdr:spPr>
        <a:xfrm>
          <a:off x="3598088" y="9382125"/>
          <a:ext cx="0" cy="371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1647825</xdr:colOff>
      <xdr:row>35</xdr:row>
      <xdr:rowOff>0</xdr:rowOff>
    </xdr:from>
    <xdr:to>
      <xdr:col>4</xdr:col>
      <xdr:colOff>1647825</xdr:colOff>
      <xdr:row>36</xdr:row>
      <xdr:rowOff>104775</xdr:rowOff>
    </xdr:to>
    <xdr:cxnSp macro="">
      <xdr:nvCxnSpPr>
        <xdr:cNvPr id="21" name="Gerade Verbindung mit Pfeil 20">
          <a:extLst>
            <a:ext uri="{FF2B5EF4-FFF2-40B4-BE49-F238E27FC236}">
              <a16:creationId xmlns:a16="http://schemas.microsoft.com/office/drawing/2014/main" id="{A9D17B8C-3190-4518-AB13-B3EACA19AA19}"/>
            </a:ext>
          </a:extLst>
        </xdr:cNvPr>
        <xdr:cNvCxnSpPr/>
      </xdr:nvCxnSpPr>
      <xdr:spPr>
        <a:xfrm>
          <a:off x="3000375" y="6667500"/>
          <a:ext cx="0" cy="2952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733424</xdr:colOff>
      <xdr:row>40</xdr:row>
      <xdr:rowOff>95250</xdr:rowOff>
    </xdr:from>
    <xdr:to>
      <xdr:col>6</xdr:col>
      <xdr:colOff>781049</xdr:colOff>
      <xdr:row>43</xdr:row>
      <xdr:rowOff>45555</xdr:rowOff>
    </xdr:to>
    <xdr:sp macro="" textlink="">
      <xdr:nvSpPr>
        <xdr:cNvPr id="22" name="Rechteck 21">
          <a:extLst>
            <a:ext uri="{FF2B5EF4-FFF2-40B4-BE49-F238E27FC236}">
              <a16:creationId xmlns:a16="http://schemas.microsoft.com/office/drawing/2014/main" id="{929B86B3-36D5-4F0C-BA50-68730265E315}"/>
            </a:ext>
          </a:extLst>
        </xdr:cNvPr>
        <xdr:cNvSpPr/>
      </xdr:nvSpPr>
      <xdr:spPr>
        <a:xfrm>
          <a:off x="3600449" y="7715250"/>
          <a:ext cx="600075" cy="52180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Fehlermeldung</a:t>
          </a:r>
        </a:p>
        <a:p>
          <a:pPr algn="ctr"/>
          <a:r>
            <a:rPr lang="de-DE" sz="1000" b="1" i="0">
              <a:solidFill>
                <a:schemeClr val="accent3">
                  <a:lumMod val="60000"/>
                  <a:lumOff val="40000"/>
                </a:schemeClr>
              </a:solidFill>
            </a:rPr>
            <a:t>(If: Error message)</a:t>
          </a:r>
        </a:p>
      </xdr:txBody>
    </xdr:sp>
    <xdr:clientData/>
  </xdr:twoCellAnchor>
  <xdr:twoCellAnchor>
    <xdr:from>
      <xdr:col>2</xdr:col>
      <xdr:colOff>2381249</xdr:colOff>
      <xdr:row>40</xdr:row>
      <xdr:rowOff>123825</xdr:rowOff>
    </xdr:from>
    <xdr:to>
      <xdr:col>4</xdr:col>
      <xdr:colOff>38099</xdr:colOff>
      <xdr:row>43</xdr:row>
      <xdr:rowOff>74130</xdr:rowOff>
    </xdr:to>
    <xdr:sp macro="" textlink="">
      <xdr:nvSpPr>
        <xdr:cNvPr id="23" name="Rechteck 22">
          <a:extLst>
            <a:ext uri="{FF2B5EF4-FFF2-40B4-BE49-F238E27FC236}">
              <a16:creationId xmlns:a16="http://schemas.microsoft.com/office/drawing/2014/main" id="{9CE398E3-5256-48D1-81CE-32A8A7848554}"/>
            </a:ext>
          </a:extLst>
        </xdr:cNvPr>
        <xdr:cNvSpPr/>
      </xdr:nvSpPr>
      <xdr:spPr>
        <a:xfrm>
          <a:off x="1800224" y="7743825"/>
          <a:ext cx="638175" cy="52180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Keine Fehlermeldung</a:t>
          </a:r>
        </a:p>
        <a:p>
          <a:pPr algn="ctr"/>
          <a:r>
            <a:rPr lang="de-DE" sz="1000" b="1" i="0">
              <a:solidFill>
                <a:schemeClr val="accent3">
                  <a:lumMod val="60000"/>
                  <a:lumOff val="40000"/>
                </a:schemeClr>
              </a:solidFill>
            </a:rPr>
            <a:t>(If: No error message)</a:t>
          </a:r>
        </a:p>
      </xdr:txBody>
    </xdr:sp>
    <xdr:clientData/>
  </xdr:twoCellAnchor>
  <xdr:twoCellAnchor>
    <xdr:from>
      <xdr:col>3</xdr:col>
      <xdr:colOff>290512</xdr:colOff>
      <xdr:row>36</xdr:row>
      <xdr:rowOff>95250</xdr:rowOff>
    </xdr:from>
    <xdr:to>
      <xdr:col>3</xdr:col>
      <xdr:colOff>304800</xdr:colOff>
      <xdr:row>40</xdr:row>
      <xdr:rowOff>123825</xdr:rowOff>
    </xdr:to>
    <xdr:cxnSp macro="">
      <xdr:nvCxnSpPr>
        <xdr:cNvPr id="24" name="Gerade Verbindung mit Pfeil 23">
          <a:extLst>
            <a:ext uri="{FF2B5EF4-FFF2-40B4-BE49-F238E27FC236}">
              <a16:creationId xmlns:a16="http://schemas.microsoft.com/office/drawing/2014/main" id="{FDC5F5AE-AE25-4426-9DD0-EE0949E8F4CB}"/>
            </a:ext>
          </a:extLst>
        </xdr:cNvPr>
        <xdr:cNvCxnSpPr>
          <a:endCxn id="23" idx="0"/>
        </xdr:cNvCxnSpPr>
      </xdr:nvCxnSpPr>
      <xdr:spPr>
        <a:xfrm flipH="1">
          <a:off x="2090737" y="6953250"/>
          <a:ext cx="14288" cy="7905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1643062</xdr:colOff>
      <xdr:row>36</xdr:row>
      <xdr:rowOff>104775</xdr:rowOff>
    </xdr:from>
    <xdr:to>
      <xdr:col>5</xdr:col>
      <xdr:colOff>1647825</xdr:colOff>
      <xdr:row>40</xdr:row>
      <xdr:rowOff>95250</xdr:rowOff>
    </xdr:to>
    <xdr:cxnSp macro="">
      <xdr:nvCxnSpPr>
        <xdr:cNvPr id="25" name="Gerade Verbindung mit Pfeil 24">
          <a:extLst>
            <a:ext uri="{FF2B5EF4-FFF2-40B4-BE49-F238E27FC236}">
              <a16:creationId xmlns:a16="http://schemas.microsoft.com/office/drawing/2014/main" id="{F3656E04-E302-483F-B9D3-C43580A38EE0}"/>
            </a:ext>
          </a:extLst>
        </xdr:cNvPr>
        <xdr:cNvCxnSpPr>
          <a:endCxn id="22" idx="0"/>
        </xdr:cNvCxnSpPr>
      </xdr:nvCxnSpPr>
      <xdr:spPr>
        <a:xfrm flipH="1">
          <a:off x="3605212" y="6962775"/>
          <a:ext cx="0" cy="752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593252</xdr:colOff>
      <xdr:row>88</xdr:row>
      <xdr:rowOff>84468</xdr:rowOff>
    </xdr:from>
    <xdr:to>
      <xdr:col>6</xdr:col>
      <xdr:colOff>1628775</xdr:colOff>
      <xdr:row>92</xdr:row>
      <xdr:rowOff>133350</xdr:rowOff>
    </xdr:to>
    <xdr:sp macro="" textlink="">
      <xdr:nvSpPr>
        <xdr:cNvPr id="26" name="Rechteck 25">
          <a:extLst>
            <a:ext uri="{FF2B5EF4-FFF2-40B4-BE49-F238E27FC236}">
              <a16:creationId xmlns:a16="http://schemas.microsoft.com/office/drawing/2014/main" id="{2586B3B3-FADA-450D-BCCE-A0771D1B9E2F}"/>
            </a:ext>
          </a:extLst>
        </xdr:cNvPr>
        <xdr:cNvSpPr/>
      </xdr:nvSpPr>
      <xdr:spPr>
        <a:xfrm>
          <a:off x="3593627" y="16848468"/>
          <a:ext cx="606898" cy="810882"/>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Einstufung Falldatensatz als nicht verwert</a:t>
          </a:r>
          <a:r>
            <a:rPr lang="de-DE" sz="1100" b="1" i="0" baseline="0">
              <a:solidFill>
                <a:schemeClr val="bg1"/>
              </a:solidFill>
            </a:rPr>
            <a:t>bar</a:t>
          </a:r>
          <a:r>
            <a:rPr lang="de-DE" sz="1100" b="1" i="0">
              <a:solidFill>
                <a:schemeClr val="bg1"/>
              </a:solidFill>
            </a:rPr>
            <a:t>! </a:t>
          </a:r>
        </a:p>
        <a:p>
          <a:pPr algn="ctr"/>
          <a:r>
            <a:rPr lang="de-DE" sz="1000" b="1" i="0">
              <a:solidFill>
                <a:schemeClr val="accent3">
                  <a:lumMod val="60000"/>
                  <a:lumOff val="40000"/>
                </a:schemeClr>
              </a:solidFill>
              <a:effectLst/>
              <a:latin typeface="+mn-lt"/>
              <a:ea typeface="+mn-ea"/>
              <a:cs typeface="+mn-cs"/>
            </a:rPr>
            <a:t>(Classification of case data set as not usable!) </a:t>
          </a:r>
          <a:endParaRPr lang="de-DE" sz="1000" b="1" i="0">
            <a:solidFill>
              <a:schemeClr val="accent3">
                <a:lumMod val="60000"/>
                <a:lumOff val="40000"/>
              </a:schemeClr>
            </a:solidFill>
          </a:endParaRPr>
        </a:p>
      </xdr:txBody>
    </xdr:sp>
    <xdr:clientData/>
  </xdr:twoCellAnchor>
  <xdr:twoCellAnchor>
    <xdr:from>
      <xdr:col>4</xdr:col>
      <xdr:colOff>1586865</xdr:colOff>
      <xdr:row>90</xdr:row>
      <xdr:rowOff>177165</xdr:rowOff>
    </xdr:from>
    <xdr:to>
      <xdr:col>4</xdr:col>
      <xdr:colOff>1588770</xdr:colOff>
      <xdr:row>95</xdr:row>
      <xdr:rowOff>102870</xdr:rowOff>
    </xdr:to>
    <xdr:cxnSp macro="">
      <xdr:nvCxnSpPr>
        <xdr:cNvPr id="27" name="Gerade Verbindung mit Pfeil 26">
          <a:extLst>
            <a:ext uri="{FF2B5EF4-FFF2-40B4-BE49-F238E27FC236}">
              <a16:creationId xmlns:a16="http://schemas.microsoft.com/office/drawing/2014/main" id="{8C7FE03B-EA06-4E37-A8FE-CB1022099870}"/>
            </a:ext>
          </a:extLst>
        </xdr:cNvPr>
        <xdr:cNvCxnSpPr>
          <a:endCxn id="35" idx="0"/>
        </xdr:cNvCxnSpPr>
      </xdr:nvCxnSpPr>
      <xdr:spPr>
        <a:xfrm>
          <a:off x="6015990" y="16274415"/>
          <a:ext cx="1905" cy="8686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90</xdr:row>
      <xdr:rowOff>152400</xdr:rowOff>
    </xdr:from>
    <xdr:to>
      <xdr:col>4</xdr:col>
      <xdr:colOff>1590675</xdr:colOff>
      <xdr:row>90</xdr:row>
      <xdr:rowOff>161925</xdr:rowOff>
    </xdr:to>
    <xdr:cxnSp macro="">
      <xdr:nvCxnSpPr>
        <xdr:cNvPr id="28" name="Gerader Verbinder 27">
          <a:extLst>
            <a:ext uri="{FF2B5EF4-FFF2-40B4-BE49-F238E27FC236}">
              <a16:creationId xmlns:a16="http://schemas.microsoft.com/office/drawing/2014/main" id="{B04E6306-B9DD-4E68-B0FA-62911B401080}"/>
            </a:ext>
          </a:extLst>
        </xdr:cNvPr>
        <xdr:cNvCxnSpPr/>
      </xdr:nvCxnSpPr>
      <xdr:spPr>
        <a:xfrm flipH="1" flipV="1">
          <a:off x="2181225" y="17297400"/>
          <a:ext cx="8191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445577</xdr:colOff>
      <xdr:row>79</xdr:row>
      <xdr:rowOff>145884</xdr:rowOff>
    </xdr:from>
    <xdr:to>
      <xdr:col>6</xdr:col>
      <xdr:colOff>238125</xdr:colOff>
      <xdr:row>79</xdr:row>
      <xdr:rowOff>161925</xdr:rowOff>
    </xdr:to>
    <xdr:cxnSp macro="">
      <xdr:nvCxnSpPr>
        <xdr:cNvPr id="29" name="Gerader Verbinder 28">
          <a:extLst>
            <a:ext uri="{FF2B5EF4-FFF2-40B4-BE49-F238E27FC236}">
              <a16:creationId xmlns:a16="http://schemas.microsoft.com/office/drawing/2014/main" id="{BFF2B767-4D71-44ED-B995-13C864F9F483}"/>
            </a:ext>
          </a:extLst>
        </xdr:cNvPr>
        <xdr:cNvCxnSpPr/>
      </xdr:nvCxnSpPr>
      <xdr:spPr>
        <a:xfrm flipH="1" flipV="1">
          <a:off x="2245802" y="15195384"/>
          <a:ext cx="1592773" cy="1604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86</xdr:row>
      <xdr:rowOff>181920</xdr:rowOff>
    </xdr:from>
    <xdr:to>
      <xdr:col>3</xdr:col>
      <xdr:colOff>399001</xdr:colOff>
      <xdr:row>90</xdr:row>
      <xdr:rowOff>161925</xdr:rowOff>
    </xdr:to>
    <xdr:cxnSp macro="">
      <xdr:nvCxnSpPr>
        <xdr:cNvPr id="30" name="Gerader Verbinder 29">
          <a:extLst>
            <a:ext uri="{FF2B5EF4-FFF2-40B4-BE49-F238E27FC236}">
              <a16:creationId xmlns:a16="http://schemas.microsoft.com/office/drawing/2014/main" id="{4F88A6FB-4EA3-49D1-BD3F-34C8DF838E66}"/>
            </a:ext>
          </a:extLst>
        </xdr:cNvPr>
        <xdr:cNvCxnSpPr>
          <a:cxnSpLocks/>
          <a:stCxn id="31" idx="2"/>
        </xdr:cNvCxnSpPr>
      </xdr:nvCxnSpPr>
      <xdr:spPr>
        <a:xfrm flipH="1">
          <a:off x="2190750" y="16564920"/>
          <a:ext cx="8476" cy="74200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2293426</xdr:colOff>
      <xdr:row>83</xdr:row>
      <xdr:rowOff>104370</xdr:rowOff>
    </xdr:from>
    <xdr:to>
      <xdr:col>4</xdr:col>
      <xdr:colOff>342900</xdr:colOff>
      <xdr:row>86</xdr:row>
      <xdr:rowOff>181920</xdr:rowOff>
    </xdr:to>
    <xdr:sp macro="" textlink="">
      <xdr:nvSpPr>
        <xdr:cNvPr id="31" name="Rechteck 30">
          <a:extLst>
            <a:ext uri="{FF2B5EF4-FFF2-40B4-BE49-F238E27FC236}">
              <a16:creationId xmlns:a16="http://schemas.microsoft.com/office/drawing/2014/main" id="{499E6D87-3F4D-4B6B-B00E-957213A08C09}"/>
            </a:ext>
          </a:extLst>
        </xdr:cNvPr>
        <xdr:cNvSpPr/>
      </xdr:nvSpPr>
      <xdr:spPr>
        <a:xfrm>
          <a:off x="1798126" y="15915870"/>
          <a:ext cx="945074" cy="649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vollständig</a:t>
          </a:r>
        </a:p>
        <a:p>
          <a:pPr algn="ctr"/>
          <a:r>
            <a:rPr lang="de-DE" sz="1000" b="1" i="0">
              <a:solidFill>
                <a:schemeClr val="accent3">
                  <a:lumMod val="60000"/>
                  <a:lumOff val="40000"/>
                </a:schemeClr>
              </a:solidFill>
            </a:rPr>
            <a:t>(If: Mandatory details complete)</a:t>
          </a:r>
        </a:p>
      </xdr:txBody>
    </xdr:sp>
    <xdr:clientData/>
  </xdr:twoCellAnchor>
  <xdr:twoCellAnchor>
    <xdr:from>
      <xdr:col>3</xdr:col>
      <xdr:colOff>399001</xdr:colOff>
      <xdr:row>79</xdr:row>
      <xdr:rowOff>152400</xdr:rowOff>
    </xdr:from>
    <xdr:to>
      <xdr:col>3</xdr:col>
      <xdr:colOff>400050</xdr:colOff>
      <xdr:row>83</xdr:row>
      <xdr:rowOff>104370</xdr:rowOff>
    </xdr:to>
    <xdr:cxnSp macro="">
      <xdr:nvCxnSpPr>
        <xdr:cNvPr id="32" name="Gerade Verbindung mit Pfeil 31">
          <a:extLst>
            <a:ext uri="{FF2B5EF4-FFF2-40B4-BE49-F238E27FC236}">
              <a16:creationId xmlns:a16="http://schemas.microsoft.com/office/drawing/2014/main" id="{5F610F77-E750-45DD-9BB6-2CC2F5D304FE}"/>
            </a:ext>
          </a:extLst>
        </xdr:cNvPr>
        <xdr:cNvCxnSpPr>
          <a:endCxn id="31" idx="0"/>
        </xdr:cNvCxnSpPr>
      </xdr:nvCxnSpPr>
      <xdr:spPr>
        <a:xfrm flipH="1">
          <a:off x="2199226" y="15201900"/>
          <a:ext cx="1049" cy="713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225189</xdr:colOff>
      <xdr:row>86</xdr:row>
      <xdr:rowOff>20400</xdr:rowOff>
    </xdr:from>
    <xdr:to>
      <xdr:col>6</xdr:col>
      <xdr:colOff>228600</xdr:colOff>
      <xdr:row>88</xdr:row>
      <xdr:rowOff>84468</xdr:rowOff>
    </xdr:to>
    <xdr:cxnSp macro="">
      <xdr:nvCxnSpPr>
        <xdr:cNvPr id="33" name="Gerade Verbindung mit Pfeil 32">
          <a:extLst>
            <a:ext uri="{FF2B5EF4-FFF2-40B4-BE49-F238E27FC236}">
              <a16:creationId xmlns:a16="http://schemas.microsoft.com/office/drawing/2014/main" id="{0E3CBEC4-7569-4179-8E72-EDE406564638}"/>
            </a:ext>
          </a:extLst>
        </xdr:cNvPr>
        <xdr:cNvCxnSpPr>
          <a:cxnSpLocks/>
          <a:stCxn id="38" idx="2"/>
          <a:endCxn id="26" idx="0"/>
        </xdr:cNvCxnSpPr>
      </xdr:nvCxnSpPr>
      <xdr:spPr>
        <a:xfrm flipH="1">
          <a:off x="3825639" y="16403400"/>
          <a:ext cx="3411" cy="44506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1800225</xdr:colOff>
      <xdr:row>77</xdr:row>
      <xdr:rowOff>0</xdr:rowOff>
    </xdr:from>
    <xdr:to>
      <xdr:col>4</xdr:col>
      <xdr:colOff>1800225</xdr:colOff>
      <xdr:row>79</xdr:row>
      <xdr:rowOff>142875</xdr:rowOff>
    </xdr:to>
    <xdr:cxnSp macro="">
      <xdr:nvCxnSpPr>
        <xdr:cNvPr id="34" name="Gerader Verbinder 33">
          <a:extLst>
            <a:ext uri="{FF2B5EF4-FFF2-40B4-BE49-F238E27FC236}">
              <a16:creationId xmlns:a16="http://schemas.microsoft.com/office/drawing/2014/main" id="{5F0FF40B-4C54-469C-BDEB-7C973352BA58}"/>
            </a:ext>
          </a:extLst>
        </xdr:cNvPr>
        <xdr:cNvCxnSpPr/>
      </xdr:nvCxnSpPr>
      <xdr:spPr>
        <a:xfrm>
          <a:off x="3000375" y="14668500"/>
          <a:ext cx="0" cy="5238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2529840</xdr:colOff>
      <xdr:row>95</xdr:row>
      <xdr:rowOff>102870</xdr:rowOff>
    </xdr:from>
    <xdr:to>
      <xdr:col>6</xdr:col>
      <xdr:colOff>495300</xdr:colOff>
      <xdr:row>120</xdr:row>
      <xdr:rowOff>114300</xdr:rowOff>
    </xdr:to>
    <xdr:sp macro="" textlink="">
      <xdr:nvSpPr>
        <xdr:cNvPr id="35" name="Rechteck 34">
          <a:extLst>
            <a:ext uri="{FF2B5EF4-FFF2-40B4-BE49-F238E27FC236}">
              <a16:creationId xmlns:a16="http://schemas.microsoft.com/office/drawing/2014/main" id="{BE634A21-476F-4B73-843F-3AADF9EB29E1}"/>
            </a:ext>
          </a:extLst>
        </xdr:cNvPr>
        <xdr:cNvSpPr/>
      </xdr:nvSpPr>
      <xdr:spPr>
        <a:xfrm>
          <a:off x="2825115" y="17143095"/>
          <a:ext cx="6385560" cy="326898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solidFill>
                <a:schemeClr val="lt1"/>
              </a:solidFill>
            </a:rPr>
            <a:t>Zuordnung</a:t>
          </a:r>
          <a:r>
            <a:rPr lang="de-DE" sz="1100" b="1" i="0" baseline="0">
              <a:solidFill>
                <a:schemeClr val="lt1"/>
              </a:solidFill>
            </a:rPr>
            <a:t> der Fälle:</a:t>
          </a:r>
        </a:p>
        <a:p>
          <a:pPr algn="l"/>
          <a:r>
            <a:rPr lang="de-DE" sz="1000" b="1" i="0" baseline="0">
              <a:solidFill>
                <a:schemeClr val="accent3">
                  <a:lumMod val="60000"/>
                  <a:lumOff val="40000"/>
                </a:schemeClr>
              </a:solidFill>
            </a:rPr>
            <a:t>(Allocation of cases:)</a:t>
          </a:r>
        </a:p>
        <a:p>
          <a:pPr algn="l"/>
          <a:endParaRPr lang="de-DE" sz="1100" b="1" i="0" baseline="0">
            <a:solidFill>
              <a:schemeClr val="lt1"/>
            </a:solidFill>
          </a:endParaRPr>
        </a:p>
        <a:p>
          <a:pPr algn="l"/>
          <a:r>
            <a:rPr lang="de-DE" sz="1100" b="1" i="0" baseline="0">
              <a:solidFill>
                <a:schemeClr val="lt1"/>
              </a:solidFill>
            </a:rPr>
            <a:t>NO      =   Nicht operierter Primärfall</a:t>
          </a:r>
          <a:r>
            <a:rPr lang="de-DE" sz="1050" b="1" i="0" baseline="0">
              <a:solidFill>
                <a:schemeClr val="accent3">
                  <a:lumMod val="60000"/>
                  <a:lumOff val="40000"/>
                </a:schemeClr>
              </a:solidFill>
            </a:rPr>
            <a:t>                </a:t>
          </a:r>
        </a:p>
        <a:p>
          <a:pPr algn="l"/>
          <a:r>
            <a:rPr lang="de-DE" sz="1050" b="1" i="0" baseline="0">
              <a:solidFill>
                <a:schemeClr val="accent3">
                  <a:lumMod val="60000"/>
                  <a:lumOff val="40000"/>
                </a:schemeClr>
              </a:solidFill>
            </a:rPr>
            <a:t>                 </a:t>
          </a:r>
          <a:r>
            <a:rPr lang="de-DE" sz="1000" b="1" i="0" baseline="0">
              <a:solidFill>
                <a:schemeClr val="accent3">
                  <a:lumMod val="60000"/>
                  <a:lumOff val="40000"/>
                </a:schemeClr>
              </a:solidFill>
            </a:rPr>
            <a:t>(Non-operated primary case)</a:t>
          </a:r>
        </a:p>
        <a:p>
          <a:pPr algn="l"/>
          <a:endParaRPr lang="de-DE" sz="1050" b="1" i="0" baseline="0">
            <a:solidFill>
              <a:schemeClr val="accent3">
                <a:lumMod val="60000"/>
                <a:lumOff val="40000"/>
              </a:schemeClr>
            </a:solidFill>
          </a:endParaRPr>
        </a:p>
        <a:p>
          <a:pPr algn="l"/>
          <a:r>
            <a:rPr lang="de-DE" sz="1100" b="1" i="0" baseline="0">
              <a:solidFill>
                <a:schemeClr val="lt1"/>
              </a:solidFill>
            </a:rPr>
            <a:t>ONV   =   Operierter, neoadjuvant vorbehandelter Primärfall </a:t>
          </a:r>
        </a:p>
        <a:p>
          <a:pPr algn="l"/>
          <a:r>
            <a:rPr lang="de-DE" sz="1000" b="1" i="0" baseline="0">
              <a:solidFill>
                <a:schemeClr val="accent3">
                  <a:lumMod val="60000"/>
                  <a:lumOff val="40000"/>
                </a:schemeClr>
              </a:solidFill>
            </a:rPr>
            <a:t>                   (Operated, neoadjuvant pretreated primary case)</a:t>
          </a:r>
        </a:p>
        <a:p>
          <a:pPr algn="l"/>
          <a:endParaRPr lang="de-DE" sz="1100" b="1" i="0" baseline="0">
            <a:solidFill>
              <a:schemeClr val="lt1"/>
            </a:solidFill>
          </a:endParaRPr>
        </a:p>
        <a:p>
          <a:pPr algn="l"/>
          <a:r>
            <a:rPr lang="de-DE" sz="1100" b="1" i="0" baseline="0">
              <a:solidFill>
                <a:schemeClr val="lt1"/>
              </a:solidFill>
            </a:rPr>
            <a:t>ONN   =   Operierter, nicht neoadjuvant vorbehandelter Primärfall </a:t>
          </a:r>
        </a:p>
        <a:p>
          <a:pPr algn="l"/>
          <a:r>
            <a:rPr lang="de-DE" sz="1000" b="1" i="0" baseline="0">
              <a:solidFill>
                <a:schemeClr val="accent3">
                  <a:lumMod val="60000"/>
                  <a:lumOff val="40000"/>
                </a:schemeClr>
              </a:solidFill>
            </a:rPr>
            <a:t>                   (Operated primary case not pretreated with neoadjuvant)</a:t>
          </a:r>
        </a:p>
        <a:p>
          <a:pPr algn="l"/>
          <a:endParaRPr lang="de-DE" sz="1000" b="1" i="0" baseline="0">
            <a:solidFill>
              <a:schemeClr val="accent3">
                <a:lumMod val="60000"/>
                <a:lumOff val="40000"/>
              </a:schemeClr>
            </a:solidFill>
          </a:endParaRPr>
        </a:p>
        <a:p>
          <a:r>
            <a:rPr lang="de-DE" sz="1100" b="1" i="0" baseline="0">
              <a:solidFill>
                <a:schemeClr val="lt1"/>
              </a:solidFill>
              <a:effectLst/>
              <a:latin typeface="+mn-lt"/>
              <a:ea typeface="+mn-ea"/>
              <a:cs typeface="+mn-cs"/>
            </a:rPr>
            <a:t>WW   =   Watch&amp;Wait-Primärfall </a:t>
          </a:r>
          <a:endParaRPr lang="de-DE">
            <a:effectLst/>
          </a:endParaRPr>
        </a:p>
        <a:p>
          <a:r>
            <a:rPr lang="de-DE" sz="1000" b="1" i="0" baseline="0">
              <a:solidFill>
                <a:schemeClr val="accent3">
                  <a:lumMod val="60000"/>
                  <a:lumOff val="40000"/>
                </a:schemeClr>
              </a:solidFill>
              <a:latin typeface="+mn-lt"/>
              <a:ea typeface="+mn-ea"/>
              <a:cs typeface="+mn-cs"/>
            </a:rPr>
            <a:t>                 (Watch&amp;Wait)</a:t>
          </a:r>
          <a:endParaRPr lang="de-DE">
            <a:effectLst/>
          </a:endParaRPr>
        </a:p>
        <a:p>
          <a:endParaRPr lang="de-DE" sz="1100" b="1" i="0" baseline="0">
            <a:solidFill>
              <a:schemeClr val="lt1"/>
            </a:solidFill>
            <a:effectLst/>
            <a:latin typeface="+mn-lt"/>
            <a:ea typeface="+mn-ea"/>
            <a:cs typeface="+mn-cs"/>
          </a:endParaRPr>
        </a:p>
        <a:p>
          <a:r>
            <a:rPr lang="de-DE" sz="1100" b="1" i="0" baseline="0">
              <a:solidFill>
                <a:schemeClr val="lt1"/>
              </a:solidFill>
              <a:effectLst/>
              <a:latin typeface="+mn-lt"/>
              <a:ea typeface="+mn-ea"/>
              <a:cs typeface="+mn-cs"/>
            </a:rPr>
            <a:t>E         =   Endoskopischer Primärfall </a:t>
          </a:r>
          <a:endParaRPr lang="de-DE">
            <a:effectLst/>
          </a:endParaRPr>
        </a:p>
        <a:p>
          <a:r>
            <a:rPr lang="de-DE" sz="1100" b="1" i="0" baseline="0">
              <a:solidFill>
                <a:schemeClr val="lt1"/>
              </a:solidFill>
              <a:effectLst/>
              <a:latin typeface="+mn-lt"/>
              <a:ea typeface="+mn-ea"/>
              <a:cs typeface="+mn-cs"/>
            </a:rPr>
            <a:t>                </a:t>
          </a:r>
          <a:r>
            <a:rPr lang="de-DE" sz="1000" b="1" i="0" baseline="0">
              <a:solidFill>
                <a:schemeClr val="accent3">
                  <a:lumMod val="60000"/>
                  <a:lumOff val="40000"/>
                </a:schemeClr>
              </a:solidFill>
              <a:latin typeface="+mn-lt"/>
              <a:ea typeface="+mn-ea"/>
              <a:cs typeface="+mn-cs"/>
            </a:rPr>
            <a:t>(Endoscopic)</a:t>
          </a:r>
          <a:endParaRPr lang="de-DE">
            <a:effectLst/>
          </a:endParaRPr>
        </a:p>
        <a:p>
          <a:pPr algn="l"/>
          <a:endParaRPr lang="de-DE" sz="1100" b="1" i="0" baseline="0">
            <a:solidFill>
              <a:schemeClr val="lt1"/>
            </a:solidFill>
          </a:endParaRPr>
        </a:p>
        <a:p>
          <a:pPr algn="l"/>
          <a:r>
            <a:rPr lang="de-DE" sz="1100" b="1" i="0" baseline="0">
              <a:solidFill>
                <a:schemeClr val="lt1"/>
              </a:solidFill>
            </a:rPr>
            <a:t>R         =    Rezidiv</a:t>
          </a:r>
        </a:p>
        <a:p>
          <a:pPr algn="l"/>
          <a:r>
            <a:rPr lang="de-DE" sz="1100" b="1" i="0" baseline="0">
              <a:solidFill>
                <a:schemeClr val="lt1"/>
              </a:solidFill>
            </a:rPr>
            <a:t>                  </a:t>
          </a:r>
          <a:r>
            <a:rPr lang="de-DE" sz="1000" b="1" i="0" baseline="0">
              <a:solidFill>
                <a:schemeClr val="accent3">
                  <a:lumMod val="60000"/>
                  <a:lumOff val="40000"/>
                </a:schemeClr>
              </a:solidFill>
            </a:rPr>
            <a:t>(Recurrence)</a:t>
          </a:r>
        </a:p>
        <a:p>
          <a:endParaRPr lang="de-DE" sz="1100" b="1" i="0" baseline="0">
            <a:solidFill>
              <a:schemeClr val="lt1"/>
            </a:solidFill>
            <a:effectLst/>
            <a:latin typeface="+mn-lt"/>
            <a:ea typeface="+mn-ea"/>
            <a:cs typeface="+mn-cs"/>
          </a:endParaRPr>
        </a:p>
        <a:p>
          <a:r>
            <a:rPr lang="de-DE" sz="1100" b="1" i="0" baseline="0">
              <a:solidFill>
                <a:schemeClr val="lt1"/>
              </a:solidFill>
              <a:effectLst/>
              <a:latin typeface="+mn-lt"/>
              <a:ea typeface="+mn-ea"/>
              <a:cs typeface="+mn-cs"/>
            </a:rPr>
            <a:t>RWW  =   Regrowth nach Watch&amp;Wait</a:t>
          </a:r>
          <a:endParaRPr lang="de-DE" sz="1000">
            <a:effectLst/>
          </a:endParaRPr>
        </a:p>
        <a:p>
          <a:pPr marL="0" indent="0" algn="l"/>
          <a:r>
            <a:rPr lang="de-DE" sz="1000" b="1" i="0" baseline="0">
              <a:solidFill>
                <a:schemeClr val="accent3">
                  <a:lumMod val="60000"/>
                  <a:lumOff val="40000"/>
                </a:schemeClr>
              </a:solidFill>
              <a:latin typeface="+mn-lt"/>
              <a:ea typeface="+mn-ea"/>
              <a:cs typeface="+mn-cs"/>
            </a:rPr>
            <a:t>                   (Regrowth after Watch&amp;Wait)</a:t>
          </a:r>
        </a:p>
        <a:p>
          <a:pPr algn="l"/>
          <a:endParaRPr lang="de-DE" sz="1000" b="1" i="0" baseline="0">
            <a:solidFill>
              <a:schemeClr val="accent3">
                <a:lumMod val="60000"/>
                <a:lumOff val="40000"/>
              </a:schemeClr>
            </a:solidFill>
          </a:endParaRPr>
        </a:p>
        <a:p>
          <a:pPr algn="l"/>
          <a:r>
            <a:rPr lang="de-DE" sz="1100" b="1" i="0" baseline="0">
              <a:solidFill>
                <a:schemeClr val="lt1"/>
              </a:solidFill>
            </a:rPr>
            <a:t>F          =    Ausschließlich Fernmetastasierung</a:t>
          </a:r>
        </a:p>
        <a:p>
          <a:pPr algn="l"/>
          <a:r>
            <a:rPr lang="de-DE" sz="1100" b="1" i="0" baseline="0">
              <a:solidFill>
                <a:schemeClr val="lt1"/>
              </a:solidFill>
            </a:rPr>
            <a:t>                  </a:t>
          </a:r>
          <a:r>
            <a:rPr lang="de-DE" sz="1000" b="1" i="0" baseline="0">
              <a:solidFill>
                <a:schemeClr val="accent3">
                  <a:lumMod val="60000"/>
                  <a:lumOff val="40000"/>
                </a:schemeClr>
              </a:solidFill>
            </a:rPr>
            <a:t>(Exclusively distant metastasis / metastases)</a:t>
          </a:r>
        </a:p>
      </xdr:txBody>
    </xdr:sp>
    <xdr:clientData/>
  </xdr:twoCellAnchor>
  <xdr:twoCellAnchor>
    <xdr:from>
      <xdr:col>2</xdr:col>
      <xdr:colOff>2533650</xdr:colOff>
      <xdr:row>121</xdr:row>
      <xdr:rowOff>142875</xdr:rowOff>
    </xdr:from>
    <xdr:to>
      <xdr:col>6</xdr:col>
      <xdr:colOff>504825</xdr:colOff>
      <xdr:row>127</xdr:row>
      <xdr:rowOff>57150</xdr:rowOff>
    </xdr:to>
    <xdr:sp macro="" textlink="">
      <xdr:nvSpPr>
        <xdr:cNvPr id="36" name="Rechteck 35">
          <a:hlinkClick xmlns:r="http://schemas.openxmlformats.org/officeDocument/2006/relationships" r:id="rId1" tooltip="Categories"/>
          <a:extLst>
            <a:ext uri="{FF2B5EF4-FFF2-40B4-BE49-F238E27FC236}">
              <a16:creationId xmlns:a16="http://schemas.microsoft.com/office/drawing/2014/main" id="{7A4F5950-A3DB-49F7-B74E-6F72E07B2FA7}"/>
            </a:ext>
          </a:extLst>
        </xdr:cNvPr>
        <xdr:cNvSpPr/>
      </xdr:nvSpPr>
      <xdr:spPr>
        <a:xfrm>
          <a:off x="1800225" y="21859875"/>
          <a:ext cx="2305050" cy="10572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1">
              <a:solidFill>
                <a:schemeClr val="lt1"/>
              </a:solidFill>
            </a:rPr>
            <a:t>Kategorisierung der Fälle vgl.</a:t>
          </a:r>
          <a:r>
            <a:rPr lang="de-DE" sz="1100" b="1" i="1" baseline="0">
              <a:solidFill>
                <a:schemeClr val="lt1"/>
              </a:solidFill>
            </a:rPr>
            <a:t> Tabellenblatt:</a:t>
          </a:r>
        </a:p>
        <a:p>
          <a:pPr algn="l"/>
          <a:r>
            <a:rPr lang="de-DE" sz="1000" b="1" i="0" baseline="0">
              <a:solidFill>
                <a:schemeClr val="accent3">
                  <a:lumMod val="60000"/>
                  <a:lumOff val="40000"/>
                </a:schemeClr>
              </a:solidFill>
            </a:rPr>
            <a:t>(</a:t>
          </a:r>
          <a:r>
            <a:rPr lang="de-DE" sz="1000" b="1" i="0">
              <a:solidFill>
                <a:schemeClr val="accent3">
                  <a:lumMod val="60000"/>
                  <a:lumOff val="40000"/>
                </a:schemeClr>
              </a:solidFill>
              <a:effectLst/>
              <a:latin typeface="+mn-lt"/>
              <a:ea typeface="+mn-ea"/>
              <a:cs typeface="+mn-cs"/>
            </a:rPr>
            <a:t>Calculation of the categories</a:t>
          </a:r>
          <a:r>
            <a:rPr lang="de-DE" sz="1000" b="1" i="0" baseline="0">
              <a:solidFill>
                <a:schemeClr val="accent3">
                  <a:lumMod val="60000"/>
                  <a:lumOff val="40000"/>
                </a:schemeClr>
              </a:solidFill>
            </a:rPr>
            <a:t>:)</a:t>
          </a:r>
        </a:p>
        <a:p>
          <a:pPr algn="l"/>
          <a:endParaRPr lang="de-DE" sz="1000" b="1" i="0" baseline="0">
            <a:solidFill>
              <a:schemeClr val="accent3">
                <a:lumMod val="60000"/>
                <a:lumOff val="40000"/>
              </a:schemeClr>
            </a:solidFill>
          </a:endParaRPr>
        </a:p>
        <a:p>
          <a:pPr algn="l"/>
          <a:r>
            <a:rPr lang="de-DE" sz="1000" b="1" i="0" u="sng" baseline="0">
              <a:solidFill>
                <a:schemeClr val="bg1"/>
              </a:solidFill>
            </a:rPr>
            <a:t>Fallkategorien</a:t>
          </a:r>
        </a:p>
      </xdr:txBody>
    </xdr:sp>
    <xdr:clientData/>
  </xdr:twoCellAnchor>
  <xdr:twoCellAnchor>
    <xdr:from>
      <xdr:col>4</xdr:col>
      <xdr:colOff>1588770</xdr:colOff>
      <xdr:row>120</xdr:row>
      <xdr:rowOff>114300</xdr:rowOff>
    </xdr:from>
    <xdr:to>
      <xdr:col>4</xdr:col>
      <xdr:colOff>1595438</xdr:colOff>
      <xdr:row>121</xdr:row>
      <xdr:rowOff>142875</xdr:rowOff>
    </xdr:to>
    <xdr:cxnSp macro="">
      <xdr:nvCxnSpPr>
        <xdr:cNvPr id="37" name="Gerade Verbindung mit Pfeil 36">
          <a:extLst>
            <a:ext uri="{FF2B5EF4-FFF2-40B4-BE49-F238E27FC236}">
              <a16:creationId xmlns:a16="http://schemas.microsoft.com/office/drawing/2014/main" id="{B8BE5B0C-7EDA-4473-A27C-F2B1AF27F4D7}"/>
            </a:ext>
          </a:extLst>
        </xdr:cNvPr>
        <xdr:cNvCxnSpPr>
          <a:stCxn id="35" idx="2"/>
          <a:endCxn id="36" idx="0"/>
        </xdr:cNvCxnSpPr>
      </xdr:nvCxnSpPr>
      <xdr:spPr>
        <a:xfrm>
          <a:off x="6017895" y="20412075"/>
          <a:ext cx="6668" cy="209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800100</xdr:colOff>
      <xdr:row>82</xdr:row>
      <xdr:rowOff>133350</xdr:rowOff>
    </xdr:from>
    <xdr:to>
      <xdr:col>6</xdr:col>
      <xdr:colOff>1428750</xdr:colOff>
      <xdr:row>86</xdr:row>
      <xdr:rowOff>20400</xdr:rowOff>
    </xdr:to>
    <xdr:sp macro="" textlink="">
      <xdr:nvSpPr>
        <xdr:cNvPr id="38" name="Rechteck 37">
          <a:extLst>
            <a:ext uri="{FF2B5EF4-FFF2-40B4-BE49-F238E27FC236}">
              <a16:creationId xmlns:a16="http://schemas.microsoft.com/office/drawing/2014/main" id="{C97E184E-0445-4359-961A-DEDEC2DA916A}"/>
            </a:ext>
          </a:extLst>
        </xdr:cNvPr>
        <xdr:cNvSpPr/>
      </xdr:nvSpPr>
      <xdr:spPr>
        <a:xfrm>
          <a:off x="3600450" y="15754350"/>
          <a:ext cx="600075" cy="649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unvollständig</a:t>
          </a:r>
        </a:p>
        <a:p>
          <a:pPr algn="ctr"/>
          <a:r>
            <a:rPr lang="de-DE" sz="1000" b="1" i="0">
              <a:solidFill>
                <a:schemeClr val="accent3">
                  <a:lumMod val="60000"/>
                  <a:lumOff val="40000"/>
                </a:schemeClr>
              </a:solidFill>
            </a:rPr>
            <a:t>(If: Mandatory details complete)</a:t>
          </a:r>
        </a:p>
      </xdr:txBody>
    </xdr:sp>
    <xdr:clientData/>
  </xdr:twoCellAnchor>
  <xdr:twoCellAnchor>
    <xdr:from>
      <xdr:col>6</xdr:col>
      <xdr:colOff>228600</xdr:colOff>
      <xdr:row>79</xdr:row>
      <xdr:rowOff>152400</xdr:rowOff>
    </xdr:from>
    <xdr:to>
      <xdr:col>6</xdr:col>
      <xdr:colOff>228600</xdr:colOff>
      <xdr:row>82</xdr:row>
      <xdr:rowOff>133350</xdr:rowOff>
    </xdr:to>
    <xdr:cxnSp macro="">
      <xdr:nvCxnSpPr>
        <xdr:cNvPr id="39" name="Gerade Verbindung mit Pfeil 38">
          <a:extLst>
            <a:ext uri="{FF2B5EF4-FFF2-40B4-BE49-F238E27FC236}">
              <a16:creationId xmlns:a16="http://schemas.microsoft.com/office/drawing/2014/main" id="{6B356784-2EC2-419C-9E1B-7DC2EA25C34E}"/>
            </a:ext>
          </a:extLst>
        </xdr:cNvPr>
        <xdr:cNvCxnSpPr>
          <a:cxnSpLocks/>
          <a:endCxn id="38" idx="0"/>
        </xdr:cNvCxnSpPr>
      </xdr:nvCxnSpPr>
      <xdr:spPr>
        <a:xfrm>
          <a:off x="3829050" y="15201900"/>
          <a:ext cx="0" cy="552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1743075</xdr:colOff>
      <xdr:row>0</xdr:row>
      <xdr:rowOff>95250</xdr:rowOff>
    </xdr:from>
    <xdr:ext cx="1701165" cy="327659"/>
    <xdr:pic>
      <xdr:nvPicPr>
        <xdr:cNvPr id="40" name="Picture 2">
          <a:extLst>
            <a:ext uri="{FF2B5EF4-FFF2-40B4-BE49-F238E27FC236}">
              <a16:creationId xmlns:a16="http://schemas.microsoft.com/office/drawing/2014/main" id="{F0AC0086-11DA-445F-84D8-F6E887DA1A4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00525" y="95250"/>
          <a:ext cx="1701165" cy="32765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5</xdr:col>
      <xdr:colOff>2609850</xdr:colOff>
      <xdr:row>0</xdr:row>
      <xdr:rowOff>104775</xdr:rowOff>
    </xdr:from>
    <xdr:ext cx="1699260" cy="320039"/>
    <xdr:pic>
      <xdr:nvPicPr>
        <xdr:cNvPr id="2" name="Picture 2">
          <a:extLst>
            <a:ext uri="{FF2B5EF4-FFF2-40B4-BE49-F238E27FC236}">
              <a16:creationId xmlns:a16="http://schemas.microsoft.com/office/drawing/2014/main" id="{18C42778-DED0-4F80-B6E2-934135EE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0940" y="102870"/>
          <a:ext cx="1699260" cy="32003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4</xdr:col>
      <xdr:colOff>1371600</xdr:colOff>
      <xdr:row>0</xdr:row>
      <xdr:rowOff>200025</xdr:rowOff>
    </xdr:from>
    <xdr:ext cx="1657350" cy="304799"/>
    <xdr:pic>
      <xdr:nvPicPr>
        <xdr:cNvPr id="2" name="Picture 2">
          <a:extLst>
            <a:ext uri="{FF2B5EF4-FFF2-40B4-BE49-F238E27FC236}">
              <a16:creationId xmlns:a16="http://schemas.microsoft.com/office/drawing/2014/main" id="{A557A4E7-76FB-4EA8-A7EF-AB4D0491C6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00" y="190500"/>
          <a:ext cx="1657350" cy="304799"/>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9</xdr:col>
      <xdr:colOff>895350</xdr:colOff>
      <xdr:row>0</xdr:row>
      <xdr:rowOff>104775</xdr:rowOff>
    </xdr:from>
    <xdr:to>
      <xdr:col>10</xdr:col>
      <xdr:colOff>1257300</xdr:colOff>
      <xdr:row>1</xdr:row>
      <xdr:rowOff>99059</xdr:rowOff>
    </xdr:to>
    <xdr:pic>
      <xdr:nvPicPr>
        <xdr:cNvPr id="2" name="Picture 2">
          <a:extLst>
            <a:ext uri="{FF2B5EF4-FFF2-40B4-BE49-F238E27FC236}">
              <a16:creationId xmlns:a16="http://schemas.microsoft.com/office/drawing/2014/main" id="{3FA3B47D-16BF-4D41-B307-85B3882DEE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592300" y="104775"/>
          <a:ext cx="1695450" cy="3028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495300</xdr:colOff>
      <xdr:row>0</xdr:row>
      <xdr:rowOff>95250</xdr:rowOff>
    </xdr:from>
    <xdr:to>
      <xdr:col>6</xdr:col>
      <xdr:colOff>2186940</xdr:colOff>
      <xdr:row>1</xdr:row>
      <xdr:rowOff>99059</xdr:rowOff>
    </xdr:to>
    <xdr:pic>
      <xdr:nvPicPr>
        <xdr:cNvPr id="2" name="Picture 2">
          <a:extLst>
            <a:ext uri="{FF2B5EF4-FFF2-40B4-BE49-F238E27FC236}">
              <a16:creationId xmlns:a16="http://schemas.microsoft.com/office/drawing/2014/main" id="{F5A39DE8-01B2-421C-A969-586CDD41AE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53550" y="91440"/>
          <a:ext cx="1691640" cy="33908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133350</xdr:colOff>
      <xdr:row>0</xdr:row>
      <xdr:rowOff>114300</xdr:rowOff>
    </xdr:from>
    <xdr:ext cx="1695450" cy="328135"/>
    <xdr:pic>
      <xdr:nvPicPr>
        <xdr:cNvPr id="2" name="Picture 2">
          <a:extLst>
            <a:ext uri="{FF2B5EF4-FFF2-40B4-BE49-F238E27FC236}">
              <a16:creationId xmlns:a16="http://schemas.microsoft.com/office/drawing/2014/main" id="{EDD3B4BC-5DC7-4559-BA43-8B9473B885E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33950" y="114300"/>
          <a:ext cx="1695450" cy="32813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9</xdr:col>
      <xdr:colOff>400050</xdr:colOff>
      <xdr:row>0</xdr:row>
      <xdr:rowOff>100965</xdr:rowOff>
    </xdr:from>
    <xdr:ext cx="1687311" cy="325754"/>
    <xdr:pic>
      <xdr:nvPicPr>
        <xdr:cNvPr id="2" name="Picture 2">
          <a:extLst>
            <a:ext uri="{FF2B5EF4-FFF2-40B4-BE49-F238E27FC236}">
              <a16:creationId xmlns:a16="http://schemas.microsoft.com/office/drawing/2014/main" id="{4F5A1E8F-1B44-456B-B34A-63281321629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15375" y="100965"/>
          <a:ext cx="1687311" cy="32575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13</xdr:col>
      <xdr:colOff>762000</xdr:colOff>
      <xdr:row>0</xdr:row>
      <xdr:rowOff>95250</xdr:rowOff>
    </xdr:from>
    <xdr:ext cx="1687311" cy="325754"/>
    <xdr:pic>
      <xdr:nvPicPr>
        <xdr:cNvPr id="2" name="Picture 2">
          <a:extLst>
            <a:ext uri="{FF2B5EF4-FFF2-40B4-BE49-F238E27FC236}">
              <a16:creationId xmlns:a16="http://schemas.microsoft.com/office/drawing/2014/main" id="{17F6C59B-46C6-45BE-A15D-35EDF5504CB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01050" y="95250"/>
          <a:ext cx="1687311" cy="32575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13</xdr:col>
      <xdr:colOff>57150</xdr:colOff>
      <xdr:row>0</xdr:row>
      <xdr:rowOff>9525</xdr:rowOff>
    </xdr:from>
    <xdr:to>
      <xdr:col>16</xdr:col>
      <xdr:colOff>76200</xdr:colOff>
      <xdr:row>3</xdr:row>
      <xdr:rowOff>171450</xdr:rowOff>
    </xdr:to>
    <xdr:pic>
      <xdr:nvPicPr>
        <xdr:cNvPr id="2" name="Grafik 1">
          <a:extLst>
            <a:ext uri="{FF2B5EF4-FFF2-40B4-BE49-F238E27FC236}">
              <a16:creationId xmlns:a16="http://schemas.microsoft.com/office/drawing/2014/main" id="{46E97551-993F-474C-9C1B-A244C0917D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11540" y="11430"/>
          <a:ext cx="148971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352425</xdr:colOff>
      <xdr:row>8</xdr:row>
      <xdr:rowOff>0</xdr:rowOff>
    </xdr:from>
    <xdr:to>
      <xdr:col>1</xdr:col>
      <xdr:colOff>0</xdr:colOff>
      <xdr:row>8</xdr:row>
      <xdr:rowOff>97155</xdr:rowOff>
    </xdr:to>
    <xdr:pic>
      <xdr:nvPicPr>
        <xdr:cNvPr id="3" name="Grafik 6">
          <a:extLst>
            <a:ext uri="{FF2B5EF4-FFF2-40B4-BE49-F238E27FC236}">
              <a16:creationId xmlns:a16="http://schemas.microsoft.com/office/drawing/2014/main" id="{A42D842A-D458-49E5-84D6-4FF6B805ED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 y="1371600"/>
          <a:ext cx="12192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3105150</xdr:colOff>
      <xdr:row>9</xdr:row>
      <xdr:rowOff>9525</xdr:rowOff>
    </xdr:from>
    <xdr:to>
      <xdr:col>16</xdr:col>
      <xdr:colOff>3108960</xdr:colOff>
      <xdr:row>9</xdr:row>
      <xdr:rowOff>114300</xdr:rowOff>
    </xdr:to>
    <xdr:pic>
      <xdr:nvPicPr>
        <xdr:cNvPr id="4" name="Grafik 18">
          <a:extLst>
            <a:ext uri="{FF2B5EF4-FFF2-40B4-BE49-F238E27FC236}">
              <a16:creationId xmlns:a16="http://schemas.microsoft.com/office/drawing/2014/main" id="{4AEB00F3-5DE3-46B2-9E3D-1DB0281945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26390" y="1592580"/>
          <a:ext cx="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4752975</xdr:colOff>
      <xdr:row>9</xdr:row>
      <xdr:rowOff>9525</xdr:rowOff>
    </xdr:from>
    <xdr:to>
      <xdr:col>16</xdr:col>
      <xdr:colOff>4853940</xdr:colOff>
      <xdr:row>9</xdr:row>
      <xdr:rowOff>114300</xdr:rowOff>
    </xdr:to>
    <xdr:pic>
      <xdr:nvPicPr>
        <xdr:cNvPr id="5" name="Grafik 18">
          <a:extLst>
            <a:ext uri="{FF2B5EF4-FFF2-40B4-BE49-F238E27FC236}">
              <a16:creationId xmlns:a16="http://schemas.microsoft.com/office/drawing/2014/main" id="{CA8534F1-27BE-42C0-AB71-9010B18FA9E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6120" y="1592580"/>
          <a:ext cx="10287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8</xdr:row>
      <xdr:rowOff>9525</xdr:rowOff>
    </xdr:from>
    <xdr:to>
      <xdr:col>14</xdr:col>
      <xdr:colOff>440055</xdr:colOff>
      <xdr:row>8</xdr:row>
      <xdr:rowOff>114300</xdr:rowOff>
    </xdr:to>
    <xdr:pic>
      <xdr:nvPicPr>
        <xdr:cNvPr id="6" name="Grafik 18">
          <a:extLst>
            <a:ext uri="{FF2B5EF4-FFF2-40B4-BE49-F238E27FC236}">
              <a16:creationId xmlns:a16="http://schemas.microsoft.com/office/drawing/2014/main" id="{F8EC20D5-76BB-469C-8AE5-F0B6B8BEFF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138303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733425</xdr:colOff>
      <xdr:row>6</xdr:row>
      <xdr:rowOff>9525</xdr:rowOff>
    </xdr:from>
    <xdr:to>
      <xdr:col>4</xdr:col>
      <xdr:colOff>0</xdr:colOff>
      <xdr:row>6</xdr:row>
      <xdr:rowOff>114300</xdr:rowOff>
    </xdr:to>
    <xdr:pic>
      <xdr:nvPicPr>
        <xdr:cNvPr id="7" name="Grafik 18">
          <a:extLst>
            <a:ext uri="{FF2B5EF4-FFF2-40B4-BE49-F238E27FC236}">
              <a16:creationId xmlns:a16="http://schemas.microsoft.com/office/drawing/2014/main" id="{C72F4B9B-08E0-4E04-BCE2-7A31229C63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6555" y="1106805"/>
          <a:ext cx="131445"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20</xdr:row>
      <xdr:rowOff>9525</xdr:rowOff>
    </xdr:from>
    <xdr:to>
      <xdr:col>14</xdr:col>
      <xdr:colOff>440055</xdr:colOff>
      <xdr:row>20</xdr:row>
      <xdr:rowOff>114300</xdr:rowOff>
    </xdr:to>
    <xdr:pic>
      <xdr:nvPicPr>
        <xdr:cNvPr id="8" name="Grafik 18">
          <a:extLst>
            <a:ext uri="{FF2B5EF4-FFF2-40B4-BE49-F238E27FC236}">
              <a16:creationId xmlns:a16="http://schemas.microsoft.com/office/drawing/2014/main" id="{6C76CE3C-E354-46C5-BCD5-5A500961C7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55549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23</xdr:row>
      <xdr:rowOff>9525</xdr:rowOff>
    </xdr:from>
    <xdr:to>
      <xdr:col>14</xdr:col>
      <xdr:colOff>440055</xdr:colOff>
      <xdr:row>23</xdr:row>
      <xdr:rowOff>114300</xdr:rowOff>
    </xdr:to>
    <xdr:pic>
      <xdr:nvPicPr>
        <xdr:cNvPr id="9" name="Grafik 18">
          <a:extLst>
            <a:ext uri="{FF2B5EF4-FFF2-40B4-BE49-F238E27FC236}">
              <a16:creationId xmlns:a16="http://schemas.microsoft.com/office/drawing/2014/main" id="{AD11F627-E24B-4B2F-9226-C1976853BA4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66979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26</xdr:row>
      <xdr:rowOff>9525</xdr:rowOff>
    </xdr:from>
    <xdr:to>
      <xdr:col>14</xdr:col>
      <xdr:colOff>440055</xdr:colOff>
      <xdr:row>26</xdr:row>
      <xdr:rowOff>114300</xdr:rowOff>
    </xdr:to>
    <xdr:pic>
      <xdr:nvPicPr>
        <xdr:cNvPr id="10" name="Grafik 18">
          <a:extLst>
            <a:ext uri="{FF2B5EF4-FFF2-40B4-BE49-F238E27FC236}">
              <a16:creationId xmlns:a16="http://schemas.microsoft.com/office/drawing/2014/main" id="{BB7B7D3F-1626-4B51-B89F-7E74393A7B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78409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29</xdr:row>
      <xdr:rowOff>9525</xdr:rowOff>
    </xdr:from>
    <xdr:to>
      <xdr:col>14</xdr:col>
      <xdr:colOff>440055</xdr:colOff>
      <xdr:row>29</xdr:row>
      <xdr:rowOff>114300</xdr:rowOff>
    </xdr:to>
    <xdr:pic>
      <xdr:nvPicPr>
        <xdr:cNvPr id="11" name="Grafik 18">
          <a:extLst>
            <a:ext uri="{FF2B5EF4-FFF2-40B4-BE49-F238E27FC236}">
              <a16:creationId xmlns:a16="http://schemas.microsoft.com/office/drawing/2014/main" id="{B47C6792-068F-40DA-97BC-9A8F01B5CE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89839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49</xdr:row>
      <xdr:rowOff>9525</xdr:rowOff>
    </xdr:from>
    <xdr:to>
      <xdr:col>14</xdr:col>
      <xdr:colOff>440055</xdr:colOff>
      <xdr:row>49</xdr:row>
      <xdr:rowOff>114300</xdr:rowOff>
    </xdr:to>
    <xdr:pic>
      <xdr:nvPicPr>
        <xdr:cNvPr id="12" name="Grafik 18">
          <a:extLst>
            <a:ext uri="{FF2B5EF4-FFF2-40B4-BE49-F238E27FC236}">
              <a16:creationId xmlns:a16="http://schemas.microsoft.com/office/drawing/2014/main" id="{0161865D-7D9F-49CE-8BFD-C25EC8A588D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208330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52</xdr:row>
      <xdr:rowOff>9525</xdr:rowOff>
    </xdr:from>
    <xdr:to>
      <xdr:col>14</xdr:col>
      <xdr:colOff>440055</xdr:colOff>
      <xdr:row>52</xdr:row>
      <xdr:rowOff>114300</xdr:rowOff>
    </xdr:to>
    <xdr:pic>
      <xdr:nvPicPr>
        <xdr:cNvPr id="13" name="Grafik 18">
          <a:extLst>
            <a:ext uri="{FF2B5EF4-FFF2-40B4-BE49-F238E27FC236}">
              <a16:creationId xmlns:a16="http://schemas.microsoft.com/office/drawing/2014/main" id="{D5CE2ED8-16E0-43A2-8646-B1663D1B019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219760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56</xdr:row>
      <xdr:rowOff>9525</xdr:rowOff>
    </xdr:from>
    <xdr:to>
      <xdr:col>14</xdr:col>
      <xdr:colOff>440055</xdr:colOff>
      <xdr:row>56</xdr:row>
      <xdr:rowOff>114300</xdr:rowOff>
    </xdr:to>
    <xdr:pic>
      <xdr:nvPicPr>
        <xdr:cNvPr id="14" name="Grafik 19">
          <a:extLst>
            <a:ext uri="{FF2B5EF4-FFF2-40B4-BE49-F238E27FC236}">
              <a16:creationId xmlns:a16="http://schemas.microsoft.com/office/drawing/2014/main" id="{14CB0F53-2F73-47FD-AEF7-0C30DCC521B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235000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59</xdr:row>
      <xdr:rowOff>9525</xdr:rowOff>
    </xdr:from>
    <xdr:to>
      <xdr:col>14</xdr:col>
      <xdr:colOff>440055</xdr:colOff>
      <xdr:row>59</xdr:row>
      <xdr:rowOff>114300</xdr:rowOff>
    </xdr:to>
    <xdr:pic>
      <xdr:nvPicPr>
        <xdr:cNvPr id="15" name="Grafik 20">
          <a:extLst>
            <a:ext uri="{FF2B5EF4-FFF2-40B4-BE49-F238E27FC236}">
              <a16:creationId xmlns:a16="http://schemas.microsoft.com/office/drawing/2014/main" id="{BFFD1CF0-DDA1-42B5-9201-47CD7FA6F9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246430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68</xdr:row>
      <xdr:rowOff>9525</xdr:rowOff>
    </xdr:from>
    <xdr:to>
      <xdr:col>14</xdr:col>
      <xdr:colOff>440055</xdr:colOff>
      <xdr:row>68</xdr:row>
      <xdr:rowOff>114300</xdr:rowOff>
    </xdr:to>
    <xdr:pic>
      <xdr:nvPicPr>
        <xdr:cNvPr id="16" name="Grafik 22">
          <a:extLst>
            <a:ext uri="{FF2B5EF4-FFF2-40B4-BE49-F238E27FC236}">
              <a16:creationId xmlns:a16="http://schemas.microsoft.com/office/drawing/2014/main" id="{56F30325-9D6D-4F96-9C2E-67F777B3E4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280720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352425</xdr:colOff>
      <xdr:row>46</xdr:row>
      <xdr:rowOff>0</xdr:rowOff>
    </xdr:from>
    <xdr:to>
      <xdr:col>14</xdr:col>
      <xdr:colOff>440055</xdr:colOff>
      <xdr:row>46</xdr:row>
      <xdr:rowOff>104775</xdr:rowOff>
    </xdr:to>
    <xdr:pic>
      <xdr:nvPicPr>
        <xdr:cNvPr id="17" name="Grafik 29">
          <a:extLst>
            <a:ext uri="{FF2B5EF4-FFF2-40B4-BE49-F238E27FC236}">
              <a16:creationId xmlns:a16="http://schemas.microsoft.com/office/drawing/2014/main" id="{8F6232E6-5381-4D73-8C39-2983DF3E6DA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50680" y="18242280"/>
          <a:ext cx="9144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xdr:colOff>
      <xdr:row>8</xdr:row>
      <xdr:rowOff>9525</xdr:rowOff>
    </xdr:from>
    <xdr:to>
      <xdr:col>1</xdr:col>
      <xdr:colOff>281940</xdr:colOff>
      <xdr:row>8</xdr:row>
      <xdr:rowOff>114300</xdr:rowOff>
    </xdr:to>
    <xdr:pic>
      <xdr:nvPicPr>
        <xdr:cNvPr id="18" name="Grafik 6">
          <a:extLst>
            <a:ext uri="{FF2B5EF4-FFF2-40B4-BE49-F238E27FC236}">
              <a16:creationId xmlns:a16="http://schemas.microsoft.com/office/drawing/2014/main" id="{D19C2947-662E-4082-B4F2-48DB3592753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3890" y="138303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32</xdr:row>
      <xdr:rowOff>9525</xdr:rowOff>
    </xdr:from>
    <xdr:to>
      <xdr:col>14</xdr:col>
      <xdr:colOff>440055</xdr:colOff>
      <xdr:row>32</xdr:row>
      <xdr:rowOff>114300</xdr:rowOff>
    </xdr:to>
    <xdr:pic>
      <xdr:nvPicPr>
        <xdr:cNvPr id="19" name="Grafik 18">
          <a:extLst>
            <a:ext uri="{FF2B5EF4-FFF2-40B4-BE49-F238E27FC236}">
              <a16:creationId xmlns:a16="http://schemas.microsoft.com/office/drawing/2014/main" id="{0E48A165-7592-4FCE-BFD8-43E719DD9EC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101650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352425</xdr:colOff>
      <xdr:row>44</xdr:row>
      <xdr:rowOff>9525</xdr:rowOff>
    </xdr:from>
    <xdr:to>
      <xdr:col>14</xdr:col>
      <xdr:colOff>440055</xdr:colOff>
      <xdr:row>44</xdr:row>
      <xdr:rowOff>114300</xdr:rowOff>
    </xdr:to>
    <xdr:pic>
      <xdr:nvPicPr>
        <xdr:cNvPr id="20" name="Grafik 29">
          <a:extLst>
            <a:ext uri="{FF2B5EF4-FFF2-40B4-BE49-F238E27FC236}">
              <a16:creationId xmlns:a16="http://schemas.microsoft.com/office/drawing/2014/main" id="{54C76CC5-3C8A-418C-BBEF-CA74AC1BCBC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50680" y="17099280"/>
          <a:ext cx="9144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352425</xdr:colOff>
      <xdr:row>73</xdr:row>
      <xdr:rowOff>9525</xdr:rowOff>
    </xdr:from>
    <xdr:to>
      <xdr:col>14</xdr:col>
      <xdr:colOff>440055</xdr:colOff>
      <xdr:row>73</xdr:row>
      <xdr:rowOff>114300</xdr:rowOff>
    </xdr:to>
    <xdr:pic>
      <xdr:nvPicPr>
        <xdr:cNvPr id="21" name="Grafik 33">
          <a:extLst>
            <a:ext uri="{FF2B5EF4-FFF2-40B4-BE49-F238E27FC236}">
              <a16:creationId xmlns:a16="http://schemas.microsoft.com/office/drawing/2014/main" id="{01AB6F79-B8BA-4A22-9A7D-C244BE3586C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50680" y="29977080"/>
          <a:ext cx="9144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71</xdr:row>
      <xdr:rowOff>9525</xdr:rowOff>
    </xdr:from>
    <xdr:to>
      <xdr:col>14</xdr:col>
      <xdr:colOff>440055</xdr:colOff>
      <xdr:row>71</xdr:row>
      <xdr:rowOff>114300</xdr:rowOff>
    </xdr:to>
    <xdr:pic>
      <xdr:nvPicPr>
        <xdr:cNvPr id="22" name="Grafik 22">
          <a:extLst>
            <a:ext uri="{FF2B5EF4-FFF2-40B4-BE49-F238E27FC236}">
              <a16:creationId xmlns:a16="http://schemas.microsoft.com/office/drawing/2014/main" id="{AF10D1E1-286D-4A2D-A37F-949FDDD95F6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292150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352425</xdr:colOff>
      <xdr:row>28</xdr:row>
      <xdr:rowOff>9525</xdr:rowOff>
    </xdr:from>
    <xdr:to>
      <xdr:col>14</xdr:col>
      <xdr:colOff>440055</xdr:colOff>
      <xdr:row>28</xdr:row>
      <xdr:rowOff>114300</xdr:rowOff>
    </xdr:to>
    <xdr:pic>
      <xdr:nvPicPr>
        <xdr:cNvPr id="23" name="Grafik 29">
          <a:extLst>
            <a:ext uri="{FF2B5EF4-FFF2-40B4-BE49-F238E27FC236}">
              <a16:creationId xmlns:a16="http://schemas.microsoft.com/office/drawing/2014/main" id="{396E223B-2B6E-42DA-B5C7-432479C834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50680" y="8602980"/>
          <a:ext cx="9144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98</xdr:row>
      <xdr:rowOff>9525</xdr:rowOff>
    </xdr:from>
    <xdr:to>
      <xdr:col>14</xdr:col>
      <xdr:colOff>440055</xdr:colOff>
      <xdr:row>98</xdr:row>
      <xdr:rowOff>114300</xdr:rowOff>
    </xdr:to>
    <xdr:pic>
      <xdr:nvPicPr>
        <xdr:cNvPr id="24" name="Grafik 22">
          <a:extLst>
            <a:ext uri="{FF2B5EF4-FFF2-40B4-BE49-F238E27FC236}">
              <a16:creationId xmlns:a16="http://schemas.microsoft.com/office/drawing/2014/main" id="{96EB8EA9-5C49-40D7-8AAA-8BC31EBD0A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454837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17</xdr:row>
      <xdr:rowOff>9525</xdr:rowOff>
    </xdr:from>
    <xdr:to>
      <xdr:col>14</xdr:col>
      <xdr:colOff>440055</xdr:colOff>
      <xdr:row>17</xdr:row>
      <xdr:rowOff>114300</xdr:rowOff>
    </xdr:to>
    <xdr:pic>
      <xdr:nvPicPr>
        <xdr:cNvPr id="25" name="Grafik 18">
          <a:extLst>
            <a:ext uri="{FF2B5EF4-FFF2-40B4-BE49-F238E27FC236}">
              <a16:creationId xmlns:a16="http://schemas.microsoft.com/office/drawing/2014/main" id="{7FEC316C-91C4-40C9-B698-39BA6259F88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44119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101</xdr:row>
      <xdr:rowOff>9525</xdr:rowOff>
    </xdr:from>
    <xdr:to>
      <xdr:col>14</xdr:col>
      <xdr:colOff>440055</xdr:colOff>
      <xdr:row>101</xdr:row>
      <xdr:rowOff>114300</xdr:rowOff>
    </xdr:to>
    <xdr:pic>
      <xdr:nvPicPr>
        <xdr:cNvPr id="26" name="Grafik 22">
          <a:extLst>
            <a:ext uri="{FF2B5EF4-FFF2-40B4-BE49-F238E27FC236}">
              <a16:creationId xmlns:a16="http://schemas.microsoft.com/office/drawing/2014/main" id="{D1F700F6-F389-4BDF-B838-6AC2D23CA1C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466267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82</xdr:row>
      <xdr:rowOff>9525</xdr:rowOff>
    </xdr:from>
    <xdr:to>
      <xdr:col>14</xdr:col>
      <xdr:colOff>440055</xdr:colOff>
      <xdr:row>82</xdr:row>
      <xdr:rowOff>114300</xdr:rowOff>
    </xdr:to>
    <xdr:pic>
      <xdr:nvPicPr>
        <xdr:cNvPr id="27" name="Grafik 22">
          <a:extLst>
            <a:ext uri="{FF2B5EF4-FFF2-40B4-BE49-F238E27FC236}">
              <a16:creationId xmlns:a16="http://schemas.microsoft.com/office/drawing/2014/main" id="{15889B7B-B790-4595-91E5-E9A4466E30D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3472053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1238250</xdr:colOff>
      <xdr:row>22</xdr:row>
      <xdr:rowOff>9525</xdr:rowOff>
    </xdr:from>
    <xdr:to>
      <xdr:col>2</xdr:col>
      <xdr:colOff>1348740</xdr:colOff>
      <xdr:row>22</xdr:row>
      <xdr:rowOff>114300</xdr:rowOff>
    </xdr:to>
    <xdr:pic>
      <xdr:nvPicPr>
        <xdr:cNvPr id="28" name="Grafik 18">
          <a:extLst>
            <a:ext uri="{FF2B5EF4-FFF2-40B4-BE49-F238E27FC236}">
              <a16:creationId xmlns:a16="http://schemas.microsoft.com/office/drawing/2014/main" id="{54F1B2DE-65A6-4D62-AD48-16271B6B04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15490" y="63169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714375</xdr:colOff>
      <xdr:row>22</xdr:row>
      <xdr:rowOff>9525</xdr:rowOff>
    </xdr:from>
    <xdr:to>
      <xdr:col>7</xdr:col>
      <xdr:colOff>0</xdr:colOff>
      <xdr:row>22</xdr:row>
      <xdr:rowOff>114300</xdr:rowOff>
    </xdr:to>
    <xdr:pic>
      <xdr:nvPicPr>
        <xdr:cNvPr id="29" name="Grafik 18">
          <a:extLst>
            <a:ext uri="{FF2B5EF4-FFF2-40B4-BE49-F238E27FC236}">
              <a16:creationId xmlns:a16="http://schemas.microsoft.com/office/drawing/2014/main" id="{6453E1CD-FF5D-443D-B906-4EB4649398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0695" y="6316980"/>
          <a:ext cx="14478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257175</xdr:colOff>
      <xdr:row>6</xdr:row>
      <xdr:rowOff>9525</xdr:rowOff>
    </xdr:from>
    <xdr:ext cx="114300" cy="104775"/>
    <xdr:pic>
      <xdr:nvPicPr>
        <xdr:cNvPr id="30" name="Grafik 18">
          <a:extLst>
            <a:ext uri="{FF2B5EF4-FFF2-40B4-BE49-F238E27FC236}">
              <a16:creationId xmlns:a16="http://schemas.microsoft.com/office/drawing/2014/main" id="{7BBB02BF-DB4F-4387-A8BE-981CE878E7F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32470" y="1106805"/>
          <a:ext cx="1143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1238250</xdr:colOff>
      <xdr:row>8</xdr:row>
      <xdr:rowOff>9525</xdr:rowOff>
    </xdr:from>
    <xdr:to>
      <xdr:col>2</xdr:col>
      <xdr:colOff>1348740</xdr:colOff>
      <xdr:row>8</xdr:row>
      <xdr:rowOff>114300</xdr:rowOff>
    </xdr:to>
    <xdr:pic>
      <xdr:nvPicPr>
        <xdr:cNvPr id="31" name="Grafik 6">
          <a:extLst>
            <a:ext uri="{FF2B5EF4-FFF2-40B4-BE49-F238E27FC236}">
              <a16:creationId xmlns:a16="http://schemas.microsoft.com/office/drawing/2014/main" id="{1C4B901C-07D1-4800-916C-E0E0010231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15490" y="138303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704850</xdr:colOff>
      <xdr:row>37</xdr:row>
      <xdr:rowOff>0</xdr:rowOff>
    </xdr:from>
    <xdr:to>
      <xdr:col>6</xdr:col>
      <xdr:colOff>815340</xdr:colOff>
      <xdr:row>37</xdr:row>
      <xdr:rowOff>104775</xdr:rowOff>
    </xdr:to>
    <xdr:pic>
      <xdr:nvPicPr>
        <xdr:cNvPr id="32" name="Grafik 18">
          <a:extLst>
            <a:ext uri="{FF2B5EF4-FFF2-40B4-BE49-F238E27FC236}">
              <a16:creationId xmlns:a16="http://schemas.microsoft.com/office/drawing/2014/main" id="{0E7FA1AF-C245-4FF9-B7C4-02C875AFFA9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9265" y="1328928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714375</xdr:colOff>
      <xdr:row>91</xdr:row>
      <xdr:rowOff>9525</xdr:rowOff>
    </xdr:from>
    <xdr:to>
      <xdr:col>7</xdr:col>
      <xdr:colOff>0</xdr:colOff>
      <xdr:row>91</xdr:row>
      <xdr:rowOff>114300</xdr:rowOff>
    </xdr:to>
    <xdr:pic>
      <xdr:nvPicPr>
        <xdr:cNvPr id="33" name="Grafik 18">
          <a:extLst>
            <a:ext uri="{FF2B5EF4-FFF2-40B4-BE49-F238E27FC236}">
              <a16:creationId xmlns:a16="http://schemas.microsoft.com/office/drawing/2014/main" id="{E946535E-1BE7-476C-83FB-88FE6128B8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60695" y="39463980"/>
          <a:ext cx="14478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342900</xdr:colOff>
      <xdr:row>38</xdr:row>
      <xdr:rowOff>9525</xdr:rowOff>
    </xdr:from>
    <xdr:to>
      <xdr:col>15</xdr:col>
      <xdr:colOff>0</xdr:colOff>
      <xdr:row>38</xdr:row>
      <xdr:rowOff>114300</xdr:rowOff>
    </xdr:to>
    <xdr:pic>
      <xdr:nvPicPr>
        <xdr:cNvPr id="34" name="Grafik 18">
          <a:extLst>
            <a:ext uri="{FF2B5EF4-FFF2-40B4-BE49-F238E27FC236}">
              <a16:creationId xmlns:a16="http://schemas.microsoft.com/office/drawing/2014/main" id="{76EC60F9-EE23-4284-B664-6CC6D55A4AB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39250" y="14813280"/>
          <a:ext cx="13335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333375</xdr:colOff>
      <xdr:row>107</xdr:row>
      <xdr:rowOff>9525</xdr:rowOff>
    </xdr:from>
    <xdr:to>
      <xdr:col>14</xdr:col>
      <xdr:colOff>440055</xdr:colOff>
      <xdr:row>107</xdr:row>
      <xdr:rowOff>114300</xdr:rowOff>
    </xdr:to>
    <xdr:pic>
      <xdr:nvPicPr>
        <xdr:cNvPr id="35" name="Grafik 22">
          <a:extLst>
            <a:ext uri="{FF2B5EF4-FFF2-40B4-BE49-F238E27FC236}">
              <a16:creationId xmlns:a16="http://schemas.microsoft.com/office/drawing/2014/main" id="{99E3A342-41A3-41FE-8DB2-02946D5B6D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7820" y="48931830"/>
          <a:ext cx="114300"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B4816CFB-B2DF-453B-96A6-50326C115F9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8</xdr:col>
      <xdr:colOff>219075</xdr:colOff>
      <xdr:row>0</xdr:row>
      <xdr:rowOff>171450</xdr:rowOff>
    </xdr:from>
    <xdr:ext cx="1695450" cy="304799"/>
    <xdr:pic>
      <xdr:nvPicPr>
        <xdr:cNvPr id="2" name="Picture 2">
          <a:extLst>
            <a:ext uri="{FF2B5EF4-FFF2-40B4-BE49-F238E27FC236}">
              <a16:creationId xmlns:a16="http://schemas.microsoft.com/office/drawing/2014/main" id="{4CA3712C-3BC4-4E8B-8654-C403DE8FC1B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19675" y="171450"/>
          <a:ext cx="1695450" cy="304799"/>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8</xdr:col>
      <xdr:colOff>219075</xdr:colOff>
      <xdr:row>0</xdr:row>
      <xdr:rowOff>171450</xdr:rowOff>
    </xdr:from>
    <xdr:ext cx="1695450" cy="304799"/>
    <xdr:pic>
      <xdr:nvPicPr>
        <xdr:cNvPr id="2" name="Picture 2">
          <a:extLst>
            <a:ext uri="{FF2B5EF4-FFF2-40B4-BE49-F238E27FC236}">
              <a16:creationId xmlns:a16="http://schemas.microsoft.com/office/drawing/2014/main" id="{C7B52C33-971F-4AA1-9A6D-5359597D23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19675" y="171450"/>
          <a:ext cx="1695450" cy="304799"/>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8</xdr:col>
      <xdr:colOff>219075</xdr:colOff>
      <xdr:row>0</xdr:row>
      <xdr:rowOff>171450</xdr:rowOff>
    </xdr:from>
    <xdr:ext cx="1695450" cy="304799"/>
    <xdr:pic>
      <xdr:nvPicPr>
        <xdr:cNvPr id="2" name="Picture 2">
          <a:extLst>
            <a:ext uri="{FF2B5EF4-FFF2-40B4-BE49-F238E27FC236}">
              <a16:creationId xmlns:a16="http://schemas.microsoft.com/office/drawing/2014/main" id="{1B5C684C-6898-4611-BB0E-CCA78D3F774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19675" y="171450"/>
          <a:ext cx="1695450" cy="304799"/>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8</xdr:col>
      <xdr:colOff>1019175</xdr:colOff>
      <xdr:row>0</xdr:row>
      <xdr:rowOff>180975</xdr:rowOff>
    </xdr:from>
    <xdr:ext cx="1695450" cy="323849"/>
    <xdr:pic>
      <xdr:nvPicPr>
        <xdr:cNvPr id="2" name="Picture 2">
          <a:extLst>
            <a:ext uri="{FF2B5EF4-FFF2-40B4-BE49-F238E27FC236}">
              <a16:creationId xmlns:a16="http://schemas.microsoft.com/office/drawing/2014/main" id="{D030D5F0-6D2D-4CE4-81DD-E6AFC1433BC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0675" y="180975"/>
          <a:ext cx="1695450" cy="323849"/>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8</xdr:col>
      <xdr:colOff>1038225</xdr:colOff>
      <xdr:row>0</xdr:row>
      <xdr:rowOff>180975</xdr:rowOff>
    </xdr:from>
    <xdr:ext cx="1695450" cy="314324"/>
    <xdr:pic>
      <xdr:nvPicPr>
        <xdr:cNvPr id="2" name="Picture 2">
          <a:extLst>
            <a:ext uri="{FF2B5EF4-FFF2-40B4-BE49-F238E27FC236}">
              <a16:creationId xmlns:a16="http://schemas.microsoft.com/office/drawing/2014/main" id="{12BD27FD-DD42-45AB-B13D-68B724B059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0675" y="180975"/>
          <a:ext cx="1695450" cy="31432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8</xdr:col>
      <xdr:colOff>962025</xdr:colOff>
      <xdr:row>0</xdr:row>
      <xdr:rowOff>152400</xdr:rowOff>
    </xdr:from>
    <xdr:ext cx="1695450" cy="318134"/>
    <xdr:pic>
      <xdr:nvPicPr>
        <xdr:cNvPr id="2" name="Picture 2">
          <a:extLst>
            <a:ext uri="{FF2B5EF4-FFF2-40B4-BE49-F238E27FC236}">
              <a16:creationId xmlns:a16="http://schemas.microsoft.com/office/drawing/2014/main" id="{3157F13B-1D04-4216-91E2-979C20FA937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0675" y="152400"/>
          <a:ext cx="1695450" cy="31813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A6ADD4E3-8A66-474A-B191-748358C222A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42246364-9506-4095-80FC-26C6FD3413A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0EB00B13-8108-471A-882A-37BA564728A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D82888F5-E808-4C10-8599-B0EF572CEE8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706B2107-E234-4FD3-9CE2-4B62B6B1831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9A39CA56-6274-427B-9CE1-7280EB58F61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F461AFE6-48E2-453A-83DC-DCA200A77DC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5DC7272A-DDC9-4AE9-8817-FA24BC9D416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C6F8D829-DC09-40A9-B648-6D179847AE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9295669A-E810-4A7E-9C99-9CF3B340B1E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1778FF23-89D7-4A70-B276-B6E6BE3327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D5D5F0C6-563F-4868-9CA5-D6FB0038D1E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86862EC9-57F8-4629-BAC0-D4BBFC79388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F4A2DF16-D069-441A-BB11-FD57328B125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17BC9187-09B4-475D-8A27-689538AB8FB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DB6E6EC4-E733-41C0-A15A-2081AA2749B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26D6EFFE-2BB8-4147-A2B8-C8320D52DF8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43BE300A-B018-42DB-B84B-40BBE9B7B33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FE17DE34-24AE-4FE8-88F6-E9F29AFE45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83228FF8-EEB7-4904-BD4A-A053EF46BBB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CEB12A22-F086-445D-BCD5-F01AAA8FB7C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32320" y="201930"/>
          <a:ext cx="1695450" cy="321944"/>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E3261F3A-17DA-4B4B-A55B-8DAE5B073CD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B058610F-E8E8-422E-B12F-3B372024D44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CB3FB618-28DC-44A3-808D-D33CC5B8405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CE39F219-C439-405F-88E0-B332285FB65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7</xdr:col>
      <xdr:colOff>66675</xdr:colOff>
      <xdr:row>0</xdr:row>
      <xdr:rowOff>200025</xdr:rowOff>
    </xdr:from>
    <xdr:ext cx="1695450" cy="321944"/>
    <xdr:pic>
      <xdr:nvPicPr>
        <xdr:cNvPr id="2" name="Picture 2">
          <a:extLst>
            <a:ext uri="{FF2B5EF4-FFF2-40B4-BE49-F238E27FC236}">
              <a16:creationId xmlns:a16="http://schemas.microsoft.com/office/drawing/2014/main" id="{D73BC966-7B89-459C-A5EC-B5FB1974B8E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67200" y="190500"/>
          <a:ext cx="1695450" cy="321944"/>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6</xdr:col>
      <xdr:colOff>1628775</xdr:colOff>
      <xdr:row>0</xdr:row>
      <xdr:rowOff>161925</xdr:rowOff>
    </xdr:from>
    <xdr:ext cx="2449830" cy="480060"/>
    <xdr:pic>
      <xdr:nvPicPr>
        <xdr:cNvPr id="2" name="Picture 2">
          <a:extLst>
            <a:ext uri="{FF2B5EF4-FFF2-40B4-BE49-F238E27FC236}">
              <a16:creationId xmlns:a16="http://schemas.microsoft.com/office/drawing/2014/main" id="{B7D10E33-0D6E-4060-A92A-B7D13370946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91475" y="161925"/>
          <a:ext cx="2449830" cy="48006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twoCellAnchor editAs="oneCell">
    <xdr:from>
      <xdr:col>35</xdr:col>
      <xdr:colOff>1501140</xdr:colOff>
      <xdr:row>15</xdr:row>
      <xdr:rowOff>0</xdr:rowOff>
    </xdr:from>
    <xdr:to>
      <xdr:col>36</xdr:col>
      <xdr:colOff>3475</xdr:colOff>
      <xdr:row>15</xdr:row>
      <xdr:rowOff>95250</xdr:rowOff>
    </xdr:to>
    <xdr:pic>
      <xdr:nvPicPr>
        <xdr:cNvPr id="2" name="Grafik 45">
          <a:extLst>
            <a:ext uri="{FF2B5EF4-FFF2-40B4-BE49-F238E27FC236}">
              <a16:creationId xmlns:a16="http://schemas.microsoft.com/office/drawing/2014/main" id="{39A011EA-CCFE-4DF1-9EEA-6508E5F9A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720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37</xdr:col>
      <xdr:colOff>685800</xdr:colOff>
      <xdr:row>15</xdr:row>
      <xdr:rowOff>0</xdr:rowOff>
    </xdr:from>
    <xdr:to>
      <xdr:col>38</xdr:col>
      <xdr:colOff>14905</xdr:colOff>
      <xdr:row>15</xdr:row>
      <xdr:rowOff>95250</xdr:rowOff>
    </xdr:to>
    <xdr:pic>
      <xdr:nvPicPr>
        <xdr:cNvPr id="3" name="Grafik 45">
          <a:extLst>
            <a:ext uri="{FF2B5EF4-FFF2-40B4-BE49-F238E27FC236}">
              <a16:creationId xmlns:a16="http://schemas.microsoft.com/office/drawing/2014/main" id="{7E7CBAAC-DE8F-47D7-89D0-50FA536972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7960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891540</xdr:colOff>
      <xdr:row>15</xdr:row>
      <xdr:rowOff>0</xdr:rowOff>
    </xdr:from>
    <xdr:to>
      <xdr:col>39</xdr:col>
      <xdr:colOff>3475</xdr:colOff>
      <xdr:row>15</xdr:row>
      <xdr:rowOff>95250</xdr:rowOff>
    </xdr:to>
    <xdr:pic>
      <xdr:nvPicPr>
        <xdr:cNvPr id="4" name="Grafik 45">
          <a:extLst>
            <a:ext uri="{FF2B5EF4-FFF2-40B4-BE49-F238E27FC236}">
              <a16:creationId xmlns:a16="http://schemas.microsoft.com/office/drawing/2014/main" id="{2D8BE63D-0241-4BCD-87BD-C89DAF11AA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796200"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1882140</xdr:colOff>
      <xdr:row>15</xdr:row>
      <xdr:rowOff>0</xdr:rowOff>
    </xdr:from>
    <xdr:to>
      <xdr:col>41</xdr:col>
      <xdr:colOff>14905</xdr:colOff>
      <xdr:row>15</xdr:row>
      <xdr:rowOff>95250</xdr:rowOff>
    </xdr:to>
    <xdr:pic>
      <xdr:nvPicPr>
        <xdr:cNvPr id="5" name="Grafik 45">
          <a:extLst>
            <a:ext uri="{FF2B5EF4-FFF2-40B4-BE49-F238E27FC236}">
              <a16:creationId xmlns:a16="http://schemas.microsoft.com/office/drawing/2014/main" id="{3234CBAA-6032-4451-B44E-3F74BCA104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9339500" y="4610100"/>
          <a:ext cx="11396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41</xdr:col>
      <xdr:colOff>1752600</xdr:colOff>
      <xdr:row>15</xdr:row>
      <xdr:rowOff>0</xdr:rowOff>
    </xdr:from>
    <xdr:to>
      <xdr:col>42</xdr:col>
      <xdr:colOff>5380</xdr:colOff>
      <xdr:row>15</xdr:row>
      <xdr:rowOff>95250</xdr:rowOff>
    </xdr:to>
    <xdr:pic>
      <xdr:nvPicPr>
        <xdr:cNvPr id="6" name="Grafik 45">
          <a:extLst>
            <a:ext uri="{FF2B5EF4-FFF2-40B4-BE49-F238E27FC236}">
              <a16:creationId xmlns:a16="http://schemas.microsoft.com/office/drawing/2014/main" id="{743265E8-B0BA-4BEC-964F-E3456648F9E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1187350" y="4610100"/>
          <a:ext cx="1273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43</xdr:col>
      <xdr:colOff>1874520</xdr:colOff>
      <xdr:row>15</xdr:row>
      <xdr:rowOff>0</xdr:rowOff>
    </xdr:from>
    <xdr:to>
      <xdr:col>43</xdr:col>
      <xdr:colOff>1996105</xdr:colOff>
      <xdr:row>15</xdr:row>
      <xdr:rowOff>95250</xdr:rowOff>
    </xdr:to>
    <xdr:pic>
      <xdr:nvPicPr>
        <xdr:cNvPr id="7" name="Grafik 45">
          <a:extLst>
            <a:ext uri="{FF2B5EF4-FFF2-40B4-BE49-F238E27FC236}">
              <a16:creationId xmlns:a16="http://schemas.microsoft.com/office/drawing/2014/main" id="{33C49586-C77A-4D47-9656-EC004328BA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540150"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1630680</xdr:colOff>
      <xdr:row>15</xdr:row>
      <xdr:rowOff>0</xdr:rowOff>
    </xdr:from>
    <xdr:to>
      <xdr:col>44</xdr:col>
      <xdr:colOff>1746550</xdr:colOff>
      <xdr:row>15</xdr:row>
      <xdr:rowOff>95250</xdr:rowOff>
    </xdr:to>
    <xdr:pic>
      <xdr:nvPicPr>
        <xdr:cNvPr id="8" name="Grafik 45">
          <a:extLst>
            <a:ext uri="{FF2B5EF4-FFF2-40B4-BE49-F238E27FC236}">
              <a16:creationId xmlns:a16="http://schemas.microsoft.com/office/drawing/2014/main" id="{96F1F4C8-54A3-48ED-A311-9C6FFDC3E1B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6302275" y="4610100"/>
          <a:ext cx="11587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45</xdr:col>
      <xdr:colOff>2385060</xdr:colOff>
      <xdr:row>15</xdr:row>
      <xdr:rowOff>0</xdr:rowOff>
    </xdr:from>
    <xdr:to>
      <xdr:col>46</xdr:col>
      <xdr:colOff>24430</xdr:colOff>
      <xdr:row>15</xdr:row>
      <xdr:rowOff>95250</xdr:rowOff>
    </xdr:to>
    <xdr:pic>
      <xdr:nvPicPr>
        <xdr:cNvPr id="9" name="Grafik 45">
          <a:extLst>
            <a:ext uri="{FF2B5EF4-FFF2-40B4-BE49-F238E27FC236}">
              <a16:creationId xmlns:a16="http://schemas.microsoft.com/office/drawing/2014/main" id="{67A3E8C1-8C99-4A51-9ED9-745EE845E7D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8816875" y="4610100"/>
          <a:ext cx="13111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46</xdr:col>
      <xdr:colOff>2209800</xdr:colOff>
      <xdr:row>15</xdr:row>
      <xdr:rowOff>0</xdr:rowOff>
    </xdr:from>
    <xdr:to>
      <xdr:col>46</xdr:col>
      <xdr:colOff>2327575</xdr:colOff>
      <xdr:row>15</xdr:row>
      <xdr:rowOff>95250</xdr:rowOff>
    </xdr:to>
    <xdr:pic>
      <xdr:nvPicPr>
        <xdr:cNvPr id="10" name="Grafik 45">
          <a:extLst>
            <a:ext uri="{FF2B5EF4-FFF2-40B4-BE49-F238E27FC236}">
              <a16:creationId xmlns:a16="http://schemas.microsoft.com/office/drawing/2014/main" id="{26A16974-154E-47AA-9694-148F85371D6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114097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47</xdr:col>
      <xdr:colOff>2552700</xdr:colOff>
      <xdr:row>15</xdr:row>
      <xdr:rowOff>0</xdr:rowOff>
    </xdr:from>
    <xdr:to>
      <xdr:col>47</xdr:col>
      <xdr:colOff>2670475</xdr:colOff>
      <xdr:row>15</xdr:row>
      <xdr:rowOff>95250</xdr:rowOff>
    </xdr:to>
    <xdr:pic>
      <xdr:nvPicPr>
        <xdr:cNvPr id="11" name="Grafik 45">
          <a:extLst>
            <a:ext uri="{FF2B5EF4-FFF2-40B4-BE49-F238E27FC236}">
              <a16:creationId xmlns:a16="http://schemas.microsoft.com/office/drawing/2014/main" id="{A2FDB095-5941-4A4C-85C7-147AB71E66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38270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2316480</xdr:colOff>
      <xdr:row>15</xdr:row>
      <xdr:rowOff>0</xdr:rowOff>
    </xdr:from>
    <xdr:to>
      <xdr:col>49</xdr:col>
      <xdr:colOff>14905</xdr:colOff>
      <xdr:row>15</xdr:row>
      <xdr:rowOff>95250</xdr:rowOff>
    </xdr:to>
    <xdr:pic>
      <xdr:nvPicPr>
        <xdr:cNvPr id="12" name="Grafik 45">
          <a:extLst>
            <a:ext uri="{FF2B5EF4-FFF2-40B4-BE49-F238E27FC236}">
              <a16:creationId xmlns:a16="http://schemas.microsoft.com/office/drawing/2014/main" id="{EAFA8E29-92DD-450B-80AB-2F11887720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62844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49</xdr:col>
      <xdr:colOff>1897380</xdr:colOff>
      <xdr:row>15</xdr:row>
      <xdr:rowOff>0</xdr:rowOff>
    </xdr:from>
    <xdr:to>
      <xdr:col>49</xdr:col>
      <xdr:colOff>2013250</xdr:colOff>
      <xdr:row>15</xdr:row>
      <xdr:rowOff>95250</xdr:rowOff>
    </xdr:to>
    <xdr:pic>
      <xdr:nvPicPr>
        <xdr:cNvPr id="13" name="Grafik 45">
          <a:extLst>
            <a:ext uri="{FF2B5EF4-FFF2-40B4-BE49-F238E27FC236}">
              <a16:creationId xmlns:a16="http://schemas.microsoft.com/office/drawing/2014/main" id="{8FB5881D-CDAC-4605-9090-E815589552B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8284725" y="4610100"/>
          <a:ext cx="11587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1607820</xdr:colOff>
      <xdr:row>15</xdr:row>
      <xdr:rowOff>0</xdr:rowOff>
    </xdr:from>
    <xdr:to>
      <xdr:col>50</xdr:col>
      <xdr:colOff>1729405</xdr:colOff>
      <xdr:row>15</xdr:row>
      <xdr:rowOff>95250</xdr:rowOff>
    </xdr:to>
    <xdr:pic>
      <xdr:nvPicPr>
        <xdr:cNvPr id="14" name="Grafik 45">
          <a:extLst>
            <a:ext uri="{FF2B5EF4-FFF2-40B4-BE49-F238E27FC236}">
              <a16:creationId xmlns:a16="http://schemas.microsoft.com/office/drawing/2014/main" id="{C8B96B60-5DD7-45B0-9AEB-2038BA31A94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00182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51</xdr:col>
      <xdr:colOff>2590800</xdr:colOff>
      <xdr:row>15</xdr:row>
      <xdr:rowOff>0</xdr:rowOff>
    </xdr:from>
    <xdr:to>
      <xdr:col>52</xdr:col>
      <xdr:colOff>16810</xdr:colOff>
      <xdr:row>15</xdr:row>
      <xdr:rowOff>95250</xdr:rowOff>
    </xdr:to>
    <xdr:pic>
      <xdr:nvPicPr>
        <xdr:cNvPr id="15" name="Grafik 45">
          <a:extLst>
            <a:ext uri="{FF2B5EF4-FFF2-40B4-BE49-F238E27FC236}">
              <a16:creationId xmlns:a16="http://schemas.microsoft.com/office/drawing/2014/main" id="{E730AA56-0F1C-45CB-ABE1-BDE02D2880C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2732900" y="4610100"/>
          <a:ext cx="12349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52</xdr:col>
      <xdr:colOff>2308860</xdr:colOff>
      <xdr:row>15</xdr:row>
      <xdr:rowOff>0</xdr:rowOff>
    </xdr:from>
    <xdr:to>
      <xdr:col>53</xdr:col>
      <xdr:colOff>3475</xdr:colOff>
      <xdr:row>15</xdr:row>
      <xdr:rowOff>95250</xdr:rowOff>
    </xdr:to>
    <xdr:pic>
      <xdr:nvPicPr>
        <xdr:cNvPr id="16" name="Grafik 45">
          <a:extLst>
            <a:ext uri="{FF2B5EF4-FFF2-40B4-BE49-F238E27FC236}">
              <a16:creationId xmlns:a16="http://schemas.microsoft.com/office/drawing/2014/main" id="{7BEA3835-E059-46EB-8CEC-8D6E7604493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51427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57</xdr:col>
      <xdr:colOff>1638300</xdr:colOff>
      <xdr:row>15</xdr:row>
      <xdr:rowOff>0</xdr:rowOff>
    </xdr:from>
    <xdr:to>
      <xdr:col>57</xdr:col>
      <xdr:colOff>1756075</xdr:colOff>
      <xdr:row>15</xdr:row>
      <xdr:rowOff>95250</xdr:rowOff>
    </xdr:to>
    <xdr:pic>
      <xdr:nvPicPr>
        <xdr:cNvPr id="17" name="Grafik 45">
          <a:extLst>
            <a:ext uri="{FF2B5EF4-FFF2-40B4-BE49-F238E27FC236}">
              <a16:creationId xmlns:a16="http://schemas.microsoft.com/office/drawing/2014/main" id="{7606ABDC-C79D-4D65-B732-3FCF9D7CE15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3724750"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06_daten/09_excel-kennzahlenb&#246;gen/16_excel-kb%20auditjahr%202027/organe/neuro/eb_mnoz-I1-1_daten_260529_vorschau_stammdaten.xlsx" TargetMode="External"/><Relationship Id="rId1" Type="http://schemas.openxmlformats.org/officeDocument/2006/relationships/externalLinkPath" Target="/06_daten/09_excel-kennzahlenb&#246;gen/16_excel-kb%20auditjahr%202027/organe/neuro/eb_mnoz-I1-1_daten_260529_vorschau_stammdat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L:\06_daten%20oncobox\darm\_01_oncobox%20darm%202.0%20(applikation)\oncobox-darm%202.0_spez%20entwurf-A0%20(260601)_dev.xlsx" TargetMode="External"/><Relationship Id="rId1" Type="http://schemas.openxmlformats.org/officeDocument/2006/relationships/externalLinkPath" Target="oncobox-darm%202.0_spez%20entwurf-A0%20(260601)_dev.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L:\06_daten%20oncobox\darm\_01_oncobox%20darm%202.0%20(applikation)\generieung%20alte%20basisdaten%20-%20neue%20oncobox%20(260603).xlsx" TargetMode="External"/><Relationship Id="rId1" Type="http://schemas.openxmlformats.org/officeDocument/2006/relationships/externalLinkPath" Target="generieung%20alte%20basisdaten%20-%20neue%20oncobox%20(260603).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L:\06_daten%20oncobox\darm\_01_oncobox%20darm%202.0%20(applikation)\oncobox-darm%202.0_spez%20entwurf-A0%20(251217)_kennzahlen.xlsx" TargetMode="External"/><Relationship Id="rId1" Type="http://schemas.openxmlformats.org/officeDocument/2006/relationships/externalLinkPath" Target="oncobox-darm%202.0_spez%20entwurf-A0%20(251217)_kennzahlen.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L:\06_daten%20oncobox\darm\_01_oncobox%20darm%202.0%20(applikation)\back%20up%20to%20do%20liste%20(260723).xlsx" TargetMode="External"/><Relationship Id="rId1" Type="http://schemas.openxmlformats.org/officeDocument/2006/relationships/externalLinkPath" Target="back%20up%20to%20do%20liste%20(260723).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L:\06_daten%20oncobox\darm\_01_oncobox%20darm%202.0%20(applikation)\eb_dz-Q1-1_daten_26mmtt_vorschau.xlsx" TargetMode="External"/><Relationship Id="rId1" Type="http://schemas.openxmlformats.org/officeDocument/2006/relationships/externalLinkPath" Target="eb_dz-Q1-1_daten_26mmtt_vorscha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mmdaten"/>
      <sheetName val="Basisdaten"/>
      <sheetName val="HilfstabelleB"/>
      <sheetName val="HilfstabelleSD"/>
      <sheetName val="Datenquelle"/>
      <sheetName val="ICD-Liste"/>
      <sheetName val="Studien"/>
      <sheetName val="HilfstabelleStudien"/>
      <sheetName val="Operateure"/>
      <sheetName val="Kennzahlenbogen_(KB)"/>
      <sheetName val="Hilfstabelle Datendef_KB"/>
      <sheetName val="Berechnung1"/>
      <sheetName val="HilfstabelleKB"/>
      <sheetName val="Datendefizite_KB"/>
    </sheetNames>
    <sheetDataSet>
      <sheetData sheetId="0"/>
      <sheetData sheetId="1"/>
      <sheetData sheetId="2"/>
      <sheetData sheetId="3"/>
      <sheetData sheetId="4">
        <row r="67">
          <cell r="B67" t="str">
            <v/>
          </cell>
        </row>
        <row r="70">
          <cell r="A70" t="str">
            <v>NOZ-M-001-1-O</v>
          </cell>
        </row>
        <row r="71">
          <cell r="A71" t="str">
            <v>NOZ-M-001-2-O</v>
          </cell>
        </row>
        <row r="72">
          <cell r="A72" t="str">
            <v>NOZ-M-003-O</v>
          </cell>
        </row>
        <row r="73">
          <cell r="A73" t="str">
            <v>NOZ-M-009-O</v>
          </cell>
        </row>
        <row r="74">
          <cell r="A74" t="str">
            <v>NOZ-M-014-O</v>
          </cell>
        </row>
        <row r="75">
          <cell r="A75" t="str">
            <v>NOZ-M-020-O</v>
          </cell>
        </row>
        <row r="76">
          <cell r="A76" t="str">
            <v>NOZ-M-021-O</v>
          </cell>
        </row>
        <row r="77">
          <cell r="A77" t="str">
            <v>NOZ-M-023-O</v>
          </cell>
        </row>
        <row r="78">
          <cell r="A78" t="str">
            <v>NOZ-M-027-O</v>
          </cell>
        </row>
        <row r="79">
          <cell r="A79" t="str">
            <v>NOZ-M-028-O</v>
          </cell>
        </row>
        <row r="80">
          <cell r="A80" t="str">
            <v>NOZ-M-034-O</v>
          </cell>
        </row>
        <row r="81">
          <cell r="A81" t="str">
            <v>NOZ-M-035-O</v>
          </cell>
        </row>
        <row r="82">
          <cell r="A82" t="str">
            <v>NOZ-M-036-O</v>
          </cell>
        </row>
        <row r="83">
          <cell r="A83" t="str">
            <v>NOZ-M-037-O</v>
          </cell>
        </row>
        <row r="84">
          <cell r="A84" t="str">
            <v>NOZ-M-039-O</v>
          </cell>
        </row>
        <row r="85">
          <cell r="A85" t="str">
            <v>NOZ-M-044-O</v>
          </cell>
        </row>
        <row r="86">
          <cell r="A86" t="str">
            <v>NOZ-M-045-O</v>
          </cell>
        </row>
        <row r="87">
          <cell r="A87" t="str">
            <v>NOZ-M-046-O</v>
          </cell>
        </row>
        <row r="88">
          <cell r="A88" t="str">
            <v>NOZ-M-047-O</v>
          </cell>
        </row>
        <row r="89">
          <cell r="A89" t="str">
            <v>NOZ-M-048-O</v>
          </cell>
        </row>
        <row r="90">
          <cell r="A90" t="str">
            <v>NOZ-M-049-O</v>
          </cell>
        </row>
        <row r="91">
          <cell r="A91" t="str">
            <v>NOZ-M-053-O</v>
          </cell>
        </row>
        <row r="92">
          <cell r="A92" t="str">
            <v>NOZ-M-054-O</v>
          </cell>
        </row>
        <row r="93">
          <cell r="A93" t="str">
            <v>NOZ-M-055-O</v>
          </cell>
        </row>
        <row r="94">
          <cell r="A94" t="str">
            <v>NOZ-M-056-O</v>
          </cell>
        </row>
        <row r="95">
          <cell r="A95" t="str">
            <v>NOZ-M-057-O</v>
          </cell>
        </row>
        <row r="96">
          <cell r="A96" t="str">
            <v>NOZ-M-060-O</v>
          </cell>
        </row>
        <row r="97">
          <cell r="A97" t="str">
            <v>NOZ-M-061-O</v>
          </cell>
        </row>
        <row r="98">
          <cell r="A98" t="str">
            <v>NOZ-M-062-O</v>
          </cell>
        </row>
        <row r="99">
          <cell r="A99" t="str">
            <v>NOZ-M-063-O</v>
          </cell>
        </row>
        <row r="100">
          <cell r="A100" t="str">
            <v>NOZ-M-064-O</v>
          </cell>
        </row>
        <row r="101">
          <cell r="A101" t="str">
            <v>NOZ-M-065-O</v>
          </cell>
        </row>
        <row r="102">
          <cell r="A102" t="str">
            <v>NOZ-M-066-O</v>
          </cell>
        </row>
        <row r="103">
          <cell r="A103" t="str">
            <v>NOZ-M-070-O</v>
          </cell>
        </row>
        <row r="104">
          <cell r="A104" t="str">
            <v>NOZ-M-076-O</v>
          </cell>
        </row>
        <row r="105">
          <cell r="A105" t="str">
            <v>NOZ-M-077-O</v>
          </cell>
        </row>
        <row r="106">
          <cell r="A106" t="str">
            <v>NOZ-M-078-O</v>
          </cell>
        </row>
        <row r="107">
          <cell r="A107" t="str">
            <v>NOZ-M-079-O</v>
          </cell>
        </row>
        <row r="108">
          <cell r="A108" t="str">
            <v>NOZ-M-080-O</v>
          </cell>
        </row>
        <row r="109">
          <cell r="A109" t="str">
            <v>NOZ-M-081-O</v>
          </cell>
        </row>
        <row r="110">
          <cell r="A110" t="str">
            <v>NOZ-M-082-O</v>
          </cell>
        </row>
        <row r="111">
          <cell r="A111" t="str">
            <v>NOZ-M-084-O</v>
          </cell>
        </row>
        <row r="112">
          <cell r="A112" t="str">
            <v>NOZ-M-085-O</v>
          </cell>
        </row>
        <row r="113">
          <cell r="A113" t="str">
            <v>NOZ-M-087-O</v>
          </cell>
        </row>
        <row r="114">
          <cell r="A114" t="str">
            <v>NOZ-M-089-O</v>
          </cell>
        </row>
        <row r="115">
          <cell r="A115" t="str">
            <v>NOZ-M-092-O</v>
          </cell>
        </row>
        <row r="116">
          <cell r="A116" t="str">
            <v>NOZ-M-093-O</v>
          </cell>
        </row>
        <row r="117">
          <cell r="A117" t="str">
            <v>NOZ-M-097-O</v>
          </cell>
        </row>
        <row r="118">
          <cell r="A118" t="str">
            <v>NOZ-M-101-O</v>
          </cell>
        </row>
        <row r="119">
          <cell r="A119" t="str">
            <v>NOZ-M-102-O</v>
          </cell>
        </row>
        <row r="120">
          <cell r="A120" t="str">
            <v>NOZ-M-103-O</v>
          </cell>
        </row>
        <row r="121">
          <cell r="A121" t="str">
            <v>NOZ-M-104-O</v>
          </cell>
        </row>
        <row r="122">
          <cell r="A122" t="str">
            <v>NOZ-M-108-O</v>
          </cell>
        </row>
        <row r="123">
          <cell r="A123" t="str">
            <v>NOZ-M-109-O</v>
          </cell>
        </row>
        <row r="124">
          <cell r="A124" t="str">
            <v>NOZ-M-115-O</v>
          </cell>
        </row>
        <row r="125">
          <cell r="A125" t="str">
            <v>NOZ-M-117-O</v>
          </cell>
        </row>
        <row r="126">
          <cell r="A126" t="str">
            <v>NOZ-M-122-O</v>
          </cell>
        </row>
        <row r="127">
          <cell r="A127" t="str">
            <v>NOZ-M-123-O</v>
          </cell>
        </row>
        <row r="128">
          <cell r="A128" t="str">
            <v>NOZ-M-124-O</v>
          </cell>
        </row>
        <row r="129">
          <cell r="A129" t="str">
            <v>NOZ-M-134-O</v>
          </cell>
        </row>
        <row r="130">
          <cell r="A130" t="str">
            <v>NOZ-M-139-O</v>
          </cell>
        </row>
        <row r="131">
          <cell r="A131" t="str">
            <v>NOZ-M-140-O</v>
          </cell>
        </row>
        <row r="132">
          <cell r="A132" t="str">
            <v>NOZ-M-141-O</v>
          </cell>
        </row>
        <row r="133">
          <cell r="A133" t="str">
            <v>NOZ-M-145-O</v>
          </cell>
        </row>
        <row r="134">
          <cell r="A134" t="str">
            <v>NOZ-M-148-O</v>
          </cell>
        </row>
        <row r="135">
          <cell r="A135" t="str">
            <v>NOZ-M-150-O</v>
          </cell>
        </row>
        <row r="136">
          <cell r="A136" t="str">
            <v>NOZ-M-157-O</v>
          </cell>
        </row>
        <row r="137">
          <cell r="A137" t="str">
            <v>NOZ-M-160-O</v>
          </cell>
        </row>
        <row r="138">
          <cell r="A138" t="str">
            <v>NOZ-M-162-O</v>
          </cell>
        </row>
        <row r="139">
          <cell r="A139" t="str">
            <v>NOZ-M-179-O</v>
          </cell>
        </row>
        <row r="140">
          <cell r="A140" t="str">
            <v>NOZ-M-181-O</v>
          </cell>
        </row>
        <row r="141">
          <cell r="A141" t="str">
            <v>Nicht gelistet</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haltsverzeichnis"/>
      <sheetName val="Datenfeldspezifikation Zert"/>
      <sheetName val="Histologie-Codes"/>
      <sheetName val="OPS-Codes"/>
      <sheetName val="Strahlentherapie Zielgebiet"/>
      <sheetName val="Fallkategorien"/>
      <sheetName val="Berechnung UICC-Stadium"/>
      <sheetName val="Gesamtbetrachtung Zert"/>
      <sheetName val="Tabelle Tumormanifestation"/>
      <sheetName val="KN-2a"/>
      <sheetName val="KN-2b"/>
      <sheetName val="KN-4"/>
      <sheetName val="KN-5"/>
      <sheetName val="KN-6"/>
      <sheetName val="KN-7"/>
      <sheetName val="KN-11"/>
      <sheetName val="KN-23"/>
      <sheetName val="KN-28"/>
      <sheetName val="KN-29"/>
      <sheetName val="Fall-Liste"/>
      <sheetName val="oncobox-darm 2"/>
    </sheetNames>
    <definedNames>
      <definedName name="myItemList" refersTo="#BEZUG!" sheetId="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isdaten OncoBox Darm alt"/>
      <sheetName val="Basisdaten Kolon OncoBox neu"/>
      <sheetName val="Basisdaten Rektum OncoBox neu"/>
    </sheetNames>
    <definedNames>
      <definedName name="myItemList" refersTo="#BEZUG!" sheetId="1"/>
    </defined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enfeldspezifikation Zert"/>
      <sheetName val="Histologie-Codes"/>
      <sheetName val="OPS-Codes"/>
      <sheetName val="Strahlentherapie Zielgebiet"/>
      <sheetName val="Validierung Datensätze Zert."/>
      <sheetName val="Fallkategorien"/>
      <sheetName val="Fallkategorien DZ"/>
      <sheetName val="UICC"/>
      <sheetName val="Gesamtbetrachtung Zert"/>
      <sheetName val="Tabelle Tumormanifestation"/>
      <sheetName val="To-Do-Liste"/>
      <sheetName val="Basisdaten OncoBox"/>
      <sheetName val="Basisdaten OncoBox Darm neu"/>
      <sheetName val="Basisdaten Berechnung Kolon"/>
      <sheetName val="Basisdaten Berechnung Rektum"/>
      <sheetName val="Kennzahlenbogen"/>
      <sheetName val="KN-1"/>
      <sheetName val="KN-2a"/>
      <sheetName val="KN-2b"/>
      <sheetName val="KN-3"/>
      <sheetName val="KN-4"/>
      <sheetName val="KN-5"/>
      <sheetName val="KN-6"/>
      <sheetName val="KN-7"/>
      <sheetName val="KN-8"/>
      <sheetName val="KN-9"/>
      <sheetName val="KN-10"/>
      <sheetName val="KN-11"/>
      <sheetName val="KN-12"/>
      <sheetName val="KN-12 (neu) LL QI5"/>
      <sheetName val="KN-13"/>
      <sheetName val="KN-14"/>
      <sheetName val="KN-15"/>
      <sheetName val="KN-16"/>
      <sheetName val="KN-17"/>
      <sheetName val="KN-18"/>
      <sheetName val="KN-19"/>
      <sheetName val="KN-20"/>
      <sheetName val="KN-21"/>
      <sheetName val="KN-22a"/>
      <sheetName val="KN-22b"/>
      <sheetName val="KN-22c"/>
      <sheetName val="KN-23"/>
      <sheetName val="KN-24"/>
      <sheetName val="KN-25"/>
      <sheetName val="KN-26"/>
      <sheetName val="KN-27"/>
      <sheetName val="KN-28"/>
      <sheetName val="KN-29"/>
      <sheetName val="Fall-Profil"/>
      <sheetName val="Fall-Liste"/>
      <sheetName val="oncobox-darm 2"/>
    </sheetNames>
    <definedNames>
      <definedName name="myItemList" refersTo="#BEZUG!"/>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elle1"/>
      <sheetName val="To-Do-Liste (Entwurf) (2)"/>
      <sheetName val="back up to do liste (260723)"/>
    </sheetNames>
    <definedNames>
      <definedName name="myItemList" refersTo="#BEZUG!"/>
    </definedNames>
    <sheetDataSet>
      <sheetData sheetId="0" refreshError="1"/>
      <sheetData sheetId="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mmdaten"/>
      <sheetName val="Basisdaten"/>
      <sheetName val="HilfstabelleB"/>
      <sheetName val="HilfstabelleSD"/>
      <sheetName val="Datenquelle"/>
      <sheetName val="Studien"/>
      <sheetName val="HilfstabelleStudien"/>
      <sheetName val="Untersucher"/>
      <sheetName val="Operateure"/>
      <sheetName val="Kennzahlenbogen_(KB)"/>
      <sheetName val="HilfstabelleKB"/>
      <sheetName val="Berechnung1"/>
      <sheetName val="Hilfstabelle DatendefKB"/>
      <sheetName val="Datendefizite_KB"/>
      <sheetName val="Kennzahlenbogen plus"/>
      <sheetName val="HilfstabellePlus"/>
      <sheetName val="Matrix-Kolon"/>
      <sheetName val="Berechnung2"/>
      <sheetName val="Berechnung3"/>
      <sheetName val="Datendefizite_Matrix-Kolon"/>
      <sheetName val="HilfstabelleDMK"/>
      <sheetName val="Matrix-Rektum"/>
      <sheetName val="Berechnung4"/>
      <sheetName val="Berechnung5"/>
      <sheetName val="Datendefizite_Matrix-Rektum"/>
      <sheetName val="HilfstabelleMR"/>
      <sheetName val="HilfstabelleDMR"/>
      <sheetName val="HilfstabelleMK"/>
    </sheetNames>
    <sheetDataSet>
      <sheetData sheetId="0"/>
      <sheetData sheetId="1">
        <row r="2">
          <cell r="A2" t="str">
            <v>Anlage EB Q1.1 (Auditjahr 2027 / Kennzahlenjahr 2026)</v>
          </cell>
        </row>
        <row r="12">
          <cell r="B12" t="str">
            <v/>
          </cell>
          <cell r="C12" t="str">
            <v/>
          </cell>
          <cell r="D12" t="str">
            <v/>
          </cell>
          <cell r="E12" t="str">
            <v/>
          </cell>
          <cell r="H12" t="str">
            <v/>
          </cell>
        </row>
        <row r="13">
          <cell r="B13"/>
          <cell r="D13"/>
        </row>
        <row r="14">
          <cell r="B14"/>
          <cell r="C14"/>
          <cell r="D14"/>
        </row>
      </sheetData>
      <sheetData sheetId="2"/>
      <sheetData sheetId="3"/>
      <sheetData sheetId="4">
        <row r="45">
          <cell r="D45" t="e">
            <v>#REF!</v>
          </cell>
        </row>
      </sheetData>
      <sheetData sheetId="5">
        <row r="5">
          <cell r="E5">
            <v>0</v>
          </cell>
        </row>
      </sheetData>
      <sheetData sheetId="6"/>
      <sheetData sheetId="7"/>
      <sheetData sheetId="8"/>
      <sheetData sheetId="9"/>
      <sheetData sheetId="10"/>
      <sheetData sheetId="11">
        <row r="5">
          <cell r="C5" t="str">
            <v>I.O.</v>
          </cell>
          <cell r="D5" t="str">
            <v>I.O. (Plausibilität unklar)</v>
          </cell>
          <cell r="E5" t="str">
            <v>Sollvorgabe nicht erfüllt</v>
          </cell>
          <cell r="F5" t="str">
            <v>Unvollständig</v>
          </cell>
          <cell r="G5" t="str">
            <v>Inkorrekt</v>
          </cell>
          <cell r="H5" t="str">
            <v>Ausnahme (Plausibilität unklar)</v>
          </cell>
        </row>
        <row r="6">
          <cell r="C6">
            <v>0</v>
          </cell>
          <cell r="F6">
            <v>32</v>
          </cell>
          <cell r="G6">
            <v>0</v>
          </cell>
          <cell r="K6">
            <v>0</v>
          </cell>
        </row>
        <row r="7">
          <cell r="D7">
            <v>0</v>
          </cell>
          <cell r="E7">
            <v>0</v>
          </cell>
        </row>
        <row r="8">
          <cell r="E8">
            <v>0</v>
          </cell>
          <cell r="G8">
            <v>32</v>
          </cell>
        </row>
        <row r="9">
          <cell r="C9">
            <v>0</v>
          </cell>
          <cell r="F9">
            <v>1</v>
          </cell>
          <cell r="G9">
            <v>0</v>
          </cell>
          <cell r="K9">
            <v>0</v>
          </cell>
        </row>
        <row r="10">
          <cell r="D10">
            <v>0</v>
          </cell>
          <cell r="E10">
            <v>0</v>
          </cell>
          <cell r="G10">
            <v>1</v>
          </cell>
        </row>
        <row r="11">
          <cell r="E11">
            <v>0</v>
          </cell>
        </row>
        <row r="25">
          <cell r="D25" t="str">
            <v>n.d.</v>
          </cell>
          <cell r="E25">
            <v>0</v>
          </cell>
          <cell r="F25">
            <v>100000000</v>
          </cell>
          <cell r="G25">
            <v>-100000000</v>
          </cell>
          <cell r="H25">
            <v>100000000</v>
          </cell>
          <cell r="J25">
            <v>-100000000</v>
          </cell>
          <cell r="K25">
            <v>1000000</v>
          </cell>
        </row>
        <row r="28">
          <cell r="D28" t="str">
            <v>n.d.</v>
          </cell>
          <cell r="E28">
            <v>0</v>
          </cell>
          <cell r="F28">
            <v>1</v>
          </cell>
          <cell r="G28">
            <v>0.95</v>
          </cell>
          <cell r="H28">
            <v>10000</v>
          </cell>
          <cell r="J28">
            <v>-10000</v>
          </cell>
          <cell r="K28">
            <v>10000</v>
          </cell>
        </row>
        <row r="31">
          <cell r="D31" t="str">
            <v>n.d.</v>
          </cell>
          <cell r="E31">
            <v>0</v>
          </cell>
          <cell r="F31">
            <v>1</v>
          </cell>
          <cell r="G31">
            <v>0.95</v>
          </cell>
          <cell r="H31">
            <v>10000</v>
          </cell>
          <cell r="J31">
            <v>-10000</v>
          </cell>
          <cell r="K31">
            <v>10000</v>
          </cell>
        </row>
        <row r="34">
          <cell r="D34" t="str">
            <v>n.d.</v>
          </cell>
          <cell r="E34">
            <v>0</v>
          </cell>
          <cell r="F34">
            <v>1</v>
          </cell>
          <cell r="G34">
            <v>0.95</v>
          </cell>
          <cell r="H34">
            <v>10000</v>
          </cell>
          <cell r="J34">
            <v>-10000</v>
          </cell>
          <cell r="K34">
            <v>10000</v>
          </cell>
        </row>
        <row r="37">
          <cell r="D37" t="str">
            <v>n.d.</v>
          </cell>
          <cell r="E37">
            <v>0</v>
          </cell>
          <cell r="F37">
            <v>1</v>
          </cell>
          <cell r="G37">
            <v>0.65</v>
          </cell>
          <cell r="H37">
            <v>10000</v>
          </cell>
          <cell r="J37">
            <v>-10000</v>
          </cell>
          <cell r="K37">
            <v>10000</v>
          </cell>
        </row>
        <row r="40">
          <cell r="D40" t="str">
            <v>n.d.</v>
          </cell>
          <cell r="E40">
            <v>0</v>
          </cell>
          <cell r="F40">
            <v>1</v>
          </cell>
          <cell r="G40">
            <v>-10000</v>
          </cell>
          <cell r="H40">
            <v>10000</v>
          </cell>
          <cell r="J40">
            <v>0.5</v>
          </cell>
          <cell r="K40">
            <v>10000</v>
          </cell>
        </row>
        <row r="43">
          <cell r="D43" t="str">
            <v>n.d.</v>
          </cell>
          <cell r="E43">
            <v>0</v>
          </cell>
          <cell r="F43">
            <v>100000000</v>
          </cell>
          <cell r="G43">
            <v>0.05</v>
          </cell>
          <cell r="H43">
            <v>10000</v>
          </cell>
          <cell r="J43">
            <v>-10000</v>
          </cell>
          <cell r="K43">
            <v>10000</v>
          </cell>
        </row>
        <row r="46">
          <cell r="D46" t="str">
            <v>n.d.</v>
          </cell>
          <cell r="E46">
            <v>0</v>
          </cell>
          <cell r="F46">
            <v>1</v>
          </cell>
          <cell r="G46">
            <v>0.9</v>
          </cell>
          <cell r="H46">
            <v>10000</v>
          </cell>
          <cell r="J46">
            <v>-10000</v>
          </cell>
          <cell r="K46">
            <v>10000</v>
          </cell>
        </row>
        <row r="55">
          <cell r="D55" t="str">
            <v>n.d.</v>
          </cell>
          <cell r="E55">
            <v>0</v>
          </cell>
          <cell r="F55">
            <v>1</v>
          </cell>
          <cell r="G55">
            <v>0.5</v>
          </cell>
          <cell r="H55">
            <v>10000</v>
          </cell>
          <cell r="J55">
            <v>-10000</v>
          </cell>
          <cell r="K55">
            <v>10000</v>
          </cell>
        </row>
        <row r="58">
          <cell r="D58" t="str">
            <v>n.d.</v>
          </cell>
          <cell r="E58">
            <v>0</v>
          </cell>
          <cell r="F58">
            <v>1</v>
          </cell>
          <cell r="G58">
            <v>-10000</v>
          </cell>
          <cell r="H58">
            <v>0.01</v>
          </cell>
          <cell r="J58">
            <v>1E-4</v>
          </cell>
          <cell r="K58">
            <v>10000</v>
          </cell>
        </row>
        <row r="64">
          <cell r="D64">
            <v>0</v>
          </cell>
          <cell r="E64">
            <v>0</v>
          </cell>
          <cell r="F64">
            <v>1000000000000</v>
          </cell>
          <cell r="G64">
            <v>30</v>
          </cell>
          <cell r="H64">
            <v>1000000000000000</v>
          </cell>
          <cell r="J64">
            <v>-10000</v>
          </cell>
          <cell r="K64">
            <v>1000000000000</v>
          </cell>
        </row>
        <row r="67">
          <cell r="D67">
            <v>0</v>
          </cell>
          <cell r="E67">
            <v>0</v>
          </cell>
          <cell r="F67">
            <v>1000000000000</v>
          </cell>
          <cell r="G67">
            <v>20</v>
          </cell>
          <cell r="H67">
            <v>1000000000000</v>
          </cell>
          <cell r="J67">
            <v>-10000</v>
          </cell>
          <cell r="K67">
            <v>1000000000000</v>
          </cell>
        </row>
        <row r="70">
          <cell r="D70" t="str">
            <v>n.d.</v>
          </cell>
          <cell r="E70">
            <v>0</v>
          </cell>
          <cell r="F70">
            <v>1</v>
          </cell>
          <cell r="G70">
            <v>-10000</v>
          </cell>
          <cell r="H70">
            <v>0.15</v>
          </cell>
          <cell r="J70">
            <v>1E-4</v>
          </cell>
          <cell r="K70">
            <v>0.1</v>
          </cell>
        </row>
        <row r="73">
          <cell r="D73" t="str">
            <v>n.d.</v>
          </cell>
          <cell r="E73">
            <v>0</v>
          </cell>
          <cell r="F73">
            <v>1</v>
          </cell>
          <cell r="G73">
            <v>-10000</v>
          </cell>
          <cell r="H73">
            <v>0.15</v>
          </cell>
          <cell r="J73">
            <v>1E-4</v>
          </cell>
          <cell r="K73">
            <v>0.1</v>
          </cell>
        </row>
        <row r="76">
          <cell r="D76" t="str">
            <v>n.d.</v>
          </cell>
          <cell r="E76">
            <v>0</v>
          </cell>
          <cell r="F76">
            <v>1</v>
          </cell>
          <cell r="G76">
            <v>-10000</v>
          </cell>
          <cell r="H76">
            <v>0.06</v>
          </cell>
          <cell r="J76">
            <v>1E-4</v>
          </cell>
          <cell r="K76">
            <v>10000</v>
          </cell>
        </row>
        <row r="79">
          <cell r="D79" t="str">
            <v>n.d.</v>
          </cell>
          <cell r="E79">
            <v>0</v>
          </cell>
          <cell r="F79">
            <v>1</v>
          </cell>
          <cell r="G79">
            <v>-10000</v>
          </cell>
          <cell r="H79">
            <v>0.15</v>
          </cell>
          <cell r="J79">
            <v>1E-4</v>
          </cell>
          <cell r="K79">
            <v>10000</v>
          </cell>
        </row>
        <row r="82">
          <cell r="D82" t="str">
            <v>n.d.</v>
          </cell>
          <cell r="E82">
            <v>0</v>
          </cell>
          <cell r="F82">
            <v>1</v>
          </cell>
          <cell r="G82">
            <v>-10000</v>
          </cell>
          <cell r="H82">
            <v>0.05</v>
          </cell>
          <cell r="J82">
            <v>1E-4</v>
          </cell>
          <cell r="K82">
            <v>10000</v>
          </cell>
        </row>
        <row r="85">
          <cell r="D85" t="str">
            <v>n.d.</v>
          </cell>
          <cell r="E85">
            <v>0</v>
          </cell>
          <cell r="F85">
            <v>1</v>
          </cell>
          <cell r="G85">
            <v>0.9</v>
          </cell>
          <cell r="H85">
            <v>10000</v>
          </cell>
          <cell r="J85">
            <v>-10000</v>
          </cell>
          <cell r="K85">
            <v>10000</v>
          </cell>
        </row>
        <row r="88">
          <cell r="D88" t="str">
            <v>n.d.</v>
          </cell>
          <cell r="E88">
            <v>0</v>
          </cell>
          <cell r="F88">
            <v>1</v>
          </cell>
          <cell r="G88">
            <v>0.9</v>
          </cell>
          <cell r="H88">
            <v>10000</v>
          </cell>
          <cell r="J88">
            <v>-10000</v>
          </cell>
          <cell r="K88">
            <v>10000</v>
          </cell>
        </row>
        <row r="91">
          <cell r="D91" t="str">
            <v>n.d.</v>
          </cell>
          <cell r="E91">
            <v>0</v>
          </cell>
          <cell r="F91">
            <v>1</v>
          </cell>
          <cell r="G91">
            <v>-10000</v>
          </cell>
          <cell r="H91">
            <v>10000</v>
          </cell>
          <cell r="J91">
            <v>0.2</v>
          </cell>
          <cell r="K91">
            <v>10000</v>
          </cell>
        </row>
        <row r="94">
          <cell r="D94" t="str">
            <v>n.d.</v>
          </cell>
          <cell r="E94">
            <v>0</v>
          </cell>
          <cell r="F94">
            <v>100000000</v>
          </cell>
          <cell r="G94">
            <v>-100000000</v>
          </cell>
          <cell r="H94">
            <v>100000000</v>
          </cell>
          <cell r="J94">
            <v>-100000000</v>
          </cell>
          <cell r="K94">
            <v>1000000</v>
          </cell>
        </row>
        <row r="97">
          <cell r="D97">
            <v>0</v>
          </cell>
          <cell r="E97">
            <v>0</v>
          </cell>
          <cell r="F97">
            <v>100000000</v>
          </cell>
          <cell r="G97">
            <v>-100000000</v>
          </cell>
          <cell r="H97">
            <v>100000000</v>
          </cell>
          <cell r="J97">
            <v>-100000000</v>
          </cell>
          <cell r="K97">
            <v>1000000</v>
          </cell>
        </row>
        <row r="100">
          <cell r="D100" t="str">
            <v>n.d.</v>
          </cell>
          <cell r="E100">
            <v>0</v>
          </cell>
          <cell r="F100">
            <v>1</v>
          </cell>
          <cell r="G100">
            <v>0.7</v>
          </cell>
          <cell r="H100">
            <v>10000</v>
          </cell>
          <cell r="J100">
            <v>-10000</v>
          </cell>
          <cell r="K100">
            <v>10000</v>
          </cell>
        </row>
        <row r="106">
          <cell r="D106" t="str">
            <v>n.d.</v>
          </cell>
          <cell r="E106">
            <v>0</v>
          </cell>
          <cell r="F106">
            <v>1</v>
          </cell>
          <cell r="G106">
            <v>0.85</v>
          </cell>
          <cell r="H106">
            <v>10000</v>
          </cell>
          <cell r="J106">
            <v>-10000</v>
          </cell>
          <cell r="K106">
            <v>10000</v>
          </cell>
        </row>
        <row r="109">
          <cell r="D109" t="str">
            <v>n.d.</v>
          </cell>
          <cell r="E109">
            <v>0</v>
          </cell>
          <cell r="F109">
            <v>1</v>
          </cell>
          <cell r="G109">
            <v>0.95</v>
          </cell>
          <cell r="H109">
            <v>10000</v>
          </cell>
          <cell r="J109">
            <v>-10000</v>
          </cell>
          <cell r="K109">
            <v>10000</v>
          </cell>
        </row>
        <row r="112">
          <cell r="D112" t="str">
            <v>n.d.</v>
          </cell>
          <cell r="E112">
            <v>0</v>
          </cell>
          <cell r="F112">
            <v>1</v>
          </cell>
          <cell r="G112">
            <v>0.95</v>
          </cell>
          <cell r="H112">
            <v>10000</v>
          </cell>
          <cell r="J112">
            <v>-10000</v>
          </cell>
          <cell r="K112">
            <v>10000</v>
          </cell>
        </row>
        <row r="115">
          <cell r="D115" t="str">
            <v>n.d.</v>
          </cell>
          <cell r="E115">
            <v>0</v>
          </cell>
          <cell r="F115">
            <v>1</v>
          </cell>
          <cell r="G115">
            <v>0.8</v>
          </cell>
          <cell r="H115">
            <v>10000</v>
          </cell>
          <cell r="J115">
            <v>-10000</v>
          </cell>
          <cell r="K115">
            <v>10000</v>
          </cell>
        </row>
        <row r="118">
          <cell r="D118" t="str">
            <v>n.d.</v>
          </cell>
          <cell r="E118">
            <v>0</v>
          </cell>
          <cell r="F118">
            <v>1</v>
          </cell>
          <cell r="G118">
            <v>-10000</v>
          </cell>
          <cell r="H118">
            <v>10000</v>
          </cell>
          <cell r="J118">
            <v>-10000</v>
          </cell>
          <cell r="K118">
            <v>0.1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9FF30-10F5-477F-9392-3669FA67AA1B}">
  <dimension ref="A1:R50"/>
  <sheetViews>
    <sheetView showGridLines="0" tabSelected="1" workbookViewId="0">
      <pane ySplit="1" topLeftCell="A2" activePane="bottomLeft" state="frozen"/>
      <selection pane="bottomLeft" activeCell="B3" sqref="B3:E3"/>
    </sheetView>
  </sheetViews>
  <sheetFormatPr baseColWidth="10" defaultRowHeight="15" x14ac:dyDescent="0.25"/>
  <cols>
    <col min="1" max="1" width="3.7109375" customWidth="1"/>
    <col min="16" max="16" width="2.28515625" customWidth="1"/>
    <col min="18" max="18" width="3.42578125" customWidth="1"/>
  </cols>
  <sheetData>
    <row r="1" spans="1:18" s="89" customFormat="1" ht="35.25" customHeight="1" x14ac:dyDescent="0.2">
      <c r="B1" s="659" t="s">
        <v>1166</v>
      </c>
      <c r="C1" s="659"/>
      <c r="D1" s="659"/>
      <c r="E1" s="659"/>
      <c r="F1" s="659"/>
      <c r="G1" s="659"/>
    </row>
    <row r="2" spans="1:18" s="89" customFormat="1" ht="32.25" customHeight="1" x14ac:dyDescent="0.2">
      <c r="A2" s="97"/>
      <c r="B2" s="660" t="s">
        <v>4011</v>
      </c>
      <c r="C2" s="661"/>
      <c r="D2" s="661"/>
      <c r="E2" s="661"/>
      <c r="F2" s="660" t="s">
        <v>4012</v>
      </c>
      <c r="G2" s="660"/>
      <c r="H2" s="660"/>
      <c r="I2" s="660"/>
      <c r="J2" s="660"/>
      <c r="K2" s="660"/>
      <c r="L2" s="660"/>
      <c r="M2" s="660"/>
      <c r="N2" s="660"/>
      <c r="O2" s="660"/>
      <c r="P2" s="660"/>
      <c r="Q2" s="660"/>
      <c r="R2" s="660"/>
    </row>
    <row r="3" spans="1:18" ht="32.1" customHeight="1" x14ac:dyDescent="0.25">
      <c r="B3" s="655" t="s">
        <v>3998</v>
      </c>
      <c r="C3" s="658"/>
      <c r="D3" s="658"/>
      <c r="E3" s="658"/>
      <c r="F3" s="652" t="s">
        <v>3996</v>
      </c>
      <c r="G3" s="652"/>
      <c r="H3" s="652"/>
      <c r="I3" s="652"/>
      <c r="J3" s="652"/>
      <c r="K3" s="652"/>
      <c r="L3" s="652"/>
      <c r="M3" s="652"/>
      <c r="N3" s="652"/>
      <c r="O3" s="652"/>
      <c r="P3" s="652"/>
      <c r="Q3" s="652"/>
      <c r="R3" s="652"/>
    </row>
    <row r="4" spans="1:18" ht="32.1" hidden="1" customHeight="1" x14ac:dyDescent="0.25">
      <c r="B4" s="657" t="s">
        <v>2191</v>
      </c>
      <c r="C4" s="658"/>
      <c r="D4" s="658"/>
      <c r="E4" s="658"/>
      <c r="F4" s="652" t="s">
        <v>2190</v>
      </c>
      <c r="G4" s="652"/>
      <c r="H4" s="652"/>
      <c r="I4" s="652"/>
      <c r="J4" s="652"/>
      <c r="K4" s="652"/>
      <c r="L4" s="652"/>
      <c r="M4" s="652"/>
      <c r="N4" s="652"/>
      <c r="O4" s="652"/>
      <c r="P4" s="652"/>
      <c r="Q4" s="652"/>
      <c r="R4" s="652"/>
    </row>
    <row r="5" spans="1:18" ht="32.1" customHeight="1" x14ac:dyDescent="0.25">
      <c r="B5" s="655" t="s">
        <v>4005</v>
      </c>
      <c r="C5" s="656"/>
      <c r="D5" s="656"/>
      <c r="E5" s="656"/>
      <c r="F5" s="652" t="s">
        <v>3997</v>
      </c>
      <c r="G5" s="652"/>
      <c r="H5" s="652"/>
      <c r="I5" s="652"/>
      <c r="J5" s="652"/>
      <c r="K5" s="652"/>
      <c r="L5" s="652"/>
      <c r="M5" s="652"/>
      <c r="N5" s="652"/>
      <c r="O5" s="652"/>
      <c r="P5" s="652"/>
      <c r="Q5" s="652"/>
      <c r="R5" s="652"/>
    </row>
    <row r="6" spans="1:18" ht="32.1" customHeight="1" x14ac:dyDescent="0.25">
      <c r="B6" s="655" t="s">
        <v>4006</v>
      </c>
      <c r="C6" s="656"/>
      <c r="D6" s="656"/>
      <c r="E6" s="656"/>
      <c r="F6" s="652" t="s">
        <v>3985</v>
      </c>
      <c r="G6" s="652"/>
      <c r="H6" s="652"/>
      <c r="I6" s="652"/>
      <c r="J6" s="652"/>
      <c r="K6" s="652"/>
      <c r="L6" s="652"/>
      <c r="M6" s="652"/>
      <c r="N6" s="652"/>
      <c r="O6" s="652"/>
      <c r="P6" s="652"/>
      <c r="Q6" s="652"/>
      <c r="R6" s="652"/>
    </row>
    <row r="7" spans="1:18" ht="32.1" customHeight="1" x14ac:dyDescent="0.25">
      <c r="B7" s="655" t="s">
        <v>4007</v>
      </c>
      <c r="C7" s="656"/>
      <c r="D7" s="656"/>
      <c r="E7" s="656"/>
      <c r="F7" s="652" t="s">
        <v>3986</v>
      </c>
      <c r="G7" s="652"/>
      <c r="H7" s="652"/>
      <c r="I7" s="652"/>
      <c r="J7" s="652"/>
      <c r="K7" s="652"/>
      <c r="L7" s="652"/>
      <c r="M7" s="652"/>
      <c r="N7" s="652"/>
      <c r="O7" s="652"/>
      <c r="P7" s="652"/>
      <c r="Q7" s="652"/>
      <c r="R7" s="652"/>
    </row>
    <row r="8" spans="1:18" ht="33" customHeight="1" x14ac:dyDescent="0.25">
      <c r="B8" s="641" t="s">
        <v>4008</v>
      </c>
      <c r="C8" s="642"/>
      <c r="D8" s="642"/>
      <c r="E8" s="643"/>
      <c r="F8" s="652" t="s">
        <v>3987</v>
      </c>
      <c r="G8" s="652"/>
      <c r="H8" s="652"/>
      <c r="I8" s="652"/>
      <c r="J8" s="652"/>
      <c r="K8" s="652"/>
      <c r="L8" s="652"/>
      <c r="M8" s="652"/>
      <c r="N8" s="652"/>
      <c r="O8" s="652"/>
      <c r="P8" s="652"/>
      <c r="Q8" s="652"/>
      <c r="R8" s="652"/>
    </row>
    <row r="9" spans="1:18" ht="34.5" customHeight="1" x14ac:dyDescent="0.25">
      <c r="B9" s="651" t="s">
        <v>4009</v>
      </c>
      <c r="C9" s="642"/>
      <c r="D9" s="642"/>
      <c r="E9" s="643"/>
      <c r="F9" s="652" t="s">
        <v>3988</v>
      </c>
      <c r="G9" s="652"/>
      <c r="H9" s="652"/>
      <c r="I9" s="652"/>
      <c r="J9" s="652"/>
      <c r="K9" s="652"/>
      <c r="L9" s="652"/>
      <c r="M9" s="652"/>
      <c r="N9" s="652"/>
      <c r="O9" s="652"/>
      <c r="P9" s="652"/>
      <c r="Q9" s="652"/>
      <c r="R9" s="652"/>
    </row>
    <row r="10" spans="1:18" ht="33" customHeight="1" x14ac:dyDescent="0.25">
      <c r="B10" s="641" t="s">
        <v>4010</v>
      </c>
      <c r="C10" s="642"/>
      <c r="D10" s="642"/>
      <c r="E10" s="643"/>
      <c r="F10" s="652" t="s">
        <v>3989</v>
      </c>
      <c r="G10" s="652"/>
      <c r="H10" s="652"/>
      <c r="I10" s="652"/>
      <c r="J10" s="652"/>
      <c r="K10" s="652"/>
      <c r="L10" s="652"/>
      <c r="M10" s="652"/>
      <c r="N10" s="652"/>
      <c r="O10" s="652"/>
      <c r="P10" s="652"/>
      <c r="Q10" s="652"/>
      <c r="R10" s="652"/>
    </row>
    <row r="11" spans="1:18" ht="36.75" customHeight="1" x14ac:dyDescent="0.25">
      <c r="B11" s="641" t="s">
        <v>4004</v>
      </c>
      <c r="C11" s="642"/>
      <c r="D11" s="642"/>
      <c r="E11" s="643"/>
      <c r="F11" s="652" t="s">
        <v>3991</v>
      </c>
      <c r="G11" s="652"/>
      <c r="H11" s="652"/>
      <c r="I11" s="652"/>
      <c r="J11" s="652"/>
      <c r="K11" s="652"/>
      <c r="L11" s="652"/>
      <c r="M11" s="652"/>
      <c r="N11" s="652"/>
      <c r="O11" s="652"/>
      <c r="P11" s="652"/>
      <c r="Q11" s="652"/>
      <c r="R11" s="652"/>
    </row>
    <row r="12" spans="1:18" ht="33.75" customHeight="1" x14ac:dyDescent="0.25">
      <c r="B12" s="641" t="s">
        <v>3999</v>
      </c>
      <c r="C12" s="642"/>
      <c r="D12" s="642"/>
      <c r="E12" s="643"/>
      <c r="F12" s="652" t="s">
        <v>3992</v>
      </c>
      <c r="G12" s="652"/>
      <c r="H12" s="652"/>
      <c r="I12" s="652"/>
      <c r="J12" s="652"/>
      <c r="K12" s="652"/>
      <c r="L12" s="652"/>
      <c r="M12" s="652"/>
      <c r="N12" s="652"/>
      <c r="O12" s="652"/>
      <c r="P12" s="652"/>
      <c r="Q12" s="652"/>
      <c r="R12" s="652"/>
    </row>
    <row r="13" spans="1:18" ht="33.75" customHeight="1" x14ac:dyDescent="0.25">
      <c r="B13" s="641" t="s">
        <v>4000</v>
      </c>
      <c r="C13" s="642"/>
      <c r="D13" s="642"/>
      <c r="E13" s="643"/>
      <c r="F13" s="646" t="s">
        <v>3990</v>
      </c>
      <c r="G13" s="653"/>
      <c r="H13" s="653"/>
      <c r="I13" s="653"/>
      <c r="J13" s="653"/>
      <c r="K13" s="653"/>
      <c r="L13" s="653"/>
      <c r="M13" s="653"/>
      <c r="N13" s="653"/>
      <c r="O13" s="653"/>
      <c r="P13" s="653"/>
      <c r="Q13" s="653"/>
      <c r="R13" s="654"/>
    </row>
    <row r="14" spans="1:18" ht="36" customHeight="1" x14ac:dyDescent="0.25">
      <c r="B14" s="641" t="s">
        <v>4001</v>
      </c>
      <c r="C14" s="642"/>
      <c r="D14" s="642"/>
      <c r="E14" s="643"/>
      <c r="F14" s="652" t="s">
        <v>3993</v>
      </c>
      <c r="G14" s="652"/>
      <c r="H14" s="652"/>
      <c r="I14" s="652"/>
      <c r="J14" s="652"/>
      <c r="K14" s="652"/>
      <c r="L14" s="652"/>
      <c r="M14" s="652"/>
      <c r="N14" s="652"/>
      <c r="O14" s="652"/>
      <c r="P14" s="652"/>
      <c r="Q14" s="652"/>
      <c r="R14" s="652"/>
    </row>
    <row r="15" spans="1:18" ht="41.25" customHeight="1" x14ac:dyDescent="0.25">
      <c r="B15" s="641" t="s">
        <v>4003</v>
      </c>
      <c r="C15" s="642"/>
      <c r="D15" s="642"/>
      <c r="E15" s="643"/>
      <c r="F15" s="652" t="s">
        <v>3994</v>
      </c>
      <c r="G15" s="652"/>
      <c r="H15" s="652"/>
      <c r="I15" s="652"/>
      <c r="J15" s="652"/>
      <c r="K15" s="652"/>
      <c r="L15" s="652"/>
      <c r="M15" s="652"/>
      <c r="N15" s="652"/>
      <c r="O15" s="652"/>
      <c r="P15" s="652"/>
      <c r="Q15" s="652"/>
      <c r="R15" s="652"/>
    </row>
    <row r="16" spans="1:18" ht="33" customHeight="1" x14ac:dyDescent="0.25">
      <c r="B16" s="651" t="s">
        <v>4002</v>
      </c>
      <c r="C16" s="642"/>
      <c r="D16" s="642"/>
      <c r="E16" s="643"/>
      <c r="F16" s="652" t="s">
        <v>3995</v>
      </c>
      <c r="G16" s="652"/>
      <c r="H16" s="652"/>
      <c r="I16" s="652"/>
      <c r="J16" s="652"/>
      <c r="K16" s="652"/>
      <c r="L16" s="652"/>
      <c r="M16" s="652"/>
      <c r="N16" s="652"/>
      <c r="O16" s="652"/>
      <c r="P16" s="652"/>
      <c r="Q16" s="652"/>
      <c r="R16" s="652"/>
    </row>
    <row r="17" spans="2:18" ht="39.75" customHeight="1" x14ac:dyDescent="0.25">
      <c r="B17" s="641" t="s">
        <v>3838</v>
      </c>
      <c r="C17" s="642"/>
      <c r="D17" s="642"/>
      <c r="E17" s="643"/>
      <c r="F17" s="646" t="s">
        <v>3872</v>
      </c>
      <c r="G17" s="649"/>
      <c r="H17" s="649"/>
      <c r="I17" s="649"/>
      <c r="J17" s="649"/>
      <c r="K17" s="649"/>
      <c r="L17" s="649"/>
      <c r="M17" s="649"/>
      <c r="N17" s="649"/>
      <c r="O17" s="649"/>
      <c r="P17" s="649"/>
      <c r="Q17" s="649"/>
      <c r="R17" s="650"/>
    </row>
    <row r="18" spans="2:18" ht="37.5" customHeight="1" x14ac:dyDescent="0.25">
      <c r="B18" s="641" t="s">
        <v>3839</v>
      </c>
      <c r="C18" s="642"/>
      <c r="D18" s="642"/>
      <c r="E18" s="643"/>
      <c r="F18" s="646" t="s">
        <v>3873</v>
      </c>
      <c r="G18" s="649"/>
      <c r="H18" s="649"/>
      <c r="I18" s="649"/>
      <c r="J18" s="649"/>
      <c r="K18" s="649"/>
      <c r="L18" s="649"/>
      <c r="M18" s="649"/>
      <c r="N18" s="649"/>
      <c r="O18" s="649"/>
      <c r="P18" s="649"/>
      <c r="Q18" s="649"/>
      <c r="R18" s="650"/>
    </row>
    <row r="19" spans="2:18" ht="38.25" customHeight="1" x14ac:dyDescent="0.25">
      <c r="B19" s="644" t="s">
        <v>3840</v>
      </c>
      <c r="C19" s="645"/>
      <c r="D19" s="645"/>
      <c r="E19" s="645"/>
      <c r="F19" s="646" t="s">
        <v>3874</v>
      </c>
      <c r="G19" s="647"/>
      <c r="H19" s="647"/>
      <c r="I19" s="647"/>
      <c r="J19" s="647"/>
      <c r="K19" s="647"/>
      <c r="L19" s="647"/>
      <c r="M19" s="647"/>
      <c r="N19" s="647"/>
      <c r="O19" s="647"/>
      <c r="P19" s="647"/>
      <c r="Q19" s="647"/>
      <c r="R19" s="648"/>
    </row>
    <row r="20" spans="2:18" ht="33.75" customHeight="1" x14ac:dyDescent="0.25">
      <c r="B20" s="644" t="s">
        <v>3841</v>
      </c>
      <c r="C20" s="645"/>
      <c r="D20" s="645"/>
      <c r="E20" s="645"/>
      <c r="F20" s="646" t="s">
        <v>3875</v>
      </c>
      <c r="G20" s="647"/>
      <c r="H20" s="647"/>
      <c r="I20" s="647"/>
      <c r="J20" s="647"/>
      <c r="K20" s="647"/>
      <c r="L20" s="647"/>
      <c r="M20" s="647"/>
      <c r="N20" s="647"/>
      <c r="O20" s="647"/>
      <c r="P20" s="647"/>
      <c r="Q20" s="647"/>
      <c r="R20" s="648"/>
    </row>
    <row r="21" spans="2:18" ht="31.5" customHeight="1" x14ac:dyDescent="0.25">
      <c r="B21" s="644" t="s">
        <v>3842</v>
      </c>
      <c r="C21" s="645"/>
      <c r="D21" s="645"/>
      <c r="E21" s="645"/>
      <c r="F21" s="646" t="s">
        <v>3876</v>
      </c>
      <c r="G21" s="647"/>
      <c r="H21" s="647"/>
      <c r="I21" s="647"/>
      <c r="J21" s="647"/>
      <c r="K21" s="647"/>
      <c r="L21" s="647"/>
      <c r="M21" s="647"/>
      <c r="N21" s="647"/>
      <c r="O21" s="647"/>
      <c r="P21" s="647"/>
      <c r="Q21" s="647"/>
      <c r="R21" s="648"/>
    </row>
    <row r="22" spans="2:18" ht="32.25" customHeight="1" x14ac:dyDescent="0.25">
      <c r="B22" s="644" t="s">
        <v>3843</v>
      </c>
      <c r="C22" s="645"/>
      <c r="D22" s="645"/>
      <c r="E22" s="645"/>
      <c r="F22" s="646" t="s">
        <v>3877</v>
      </c>
      <c r="G22" s="647"/>
      <c r="H22" s="647"/>
      <c r="I22" s="647"/>
      <c r="J22" s="647"/>
      <c r="K22" s="647"/>
      <c r="L22" s="647"/>
      <c r="M22" s="647"/>
      <c r="N22" s="647"/>
      <c r="O22" s="647"/>
      <c r="P22" s="647"/>
      <c r="Q22" s="647"/>
      <c r="R22" s="648"/>
    </row>
    <row r="23" spans="2:18" ht="34.5" customHeight="1" x14ac:dyDescent="0.25">
      <c r="B23" s="644" t="s">
        <v>3844</v>
      </c>
      <c r="C23" s="645"/>
      <c r="D23" s="645"/>
      <c r="E23" s="645"/>
      <c r="F23" s="646" t="s">
        <v>3878</v>
      </c>
      <c r="G23" s="647"/>
      <c r="H23" s="647"/>
      <c r="I23" s="647"/>
      <c r="J23" s="647"/>
      <c r="K23" s="647"/>
      <c r="L23" s="647"/>
      <c r="M23" s="647"/>
      <c r="N23" s="647"/>
      <c r="O23" s="647"/>
      <c r="P23" s="647"/>
      <c r="Q23" s="647"/>
      <c r="R23" s="648"/>
    </row>
    <row r="24" spans="2:18" ht="30.75" customHeight="1" x14ac:dyDescent="0.25">
      <c r="B24" s="644" t="s">
        <v>3845</v>
      </c>
      <c r="C24" s="645"/>
      <c r="D24" s="645"/>
      <c r="E24" s="645"/>
      <c r="F24" s="646" t="s">
        <v>3879</v>
      </c>
      <c r="G24" s="647"/>
      <c r="H24" s="647"/>
      <c r="I24" s="647"/>
      <c r="J24" s="647"/>
      <c r="K24" s="647"/>
      <c r="L24" s="647"/>
      <c r="M24" s="647"/>
      <c r="N24" s="647"/>
      <c r="O24" s="647"/>
      <c r="P24" s="647"/>
      <c r="Q24" s="647"/>
      <c r="R24" s="648"/>
    </row>
    <row r="25" spans="2:18" ht="35.25" customHeight="1" x14ac:dyDescent="0.25">
      <c r="B25" s="644" t="s">
        <v>3846</v>
      </c>
      <c r="C25" s="645"/>
      <c r="D25" s="645"/>
      <c r="E25" s="645"/>
      <c r="F25" s="646" t="s">
        <v>3880</v>
      </c>
      <c r="G25" s="647"/>
      <c r="H25" s="647"/>
      <c r="I25" s="647"/>
      <c r="J25" s="647"/>
      <c r="K25" s="647"/>
      <c r="L25" s="647"/>
      <c r="M25" s="647"/>
      <c r="N25" s="647"/>
      <c r="O25" s="647"/>
      <c r="P25" s="647"/>
      <c r="Q25" s="647"/>
      <c r="R25" s="648"/>
    </row>
    <row r="26" spans="2:18" ht="34.5" customHeight="1" x14ac:dyDescent="0.25">
      <c r="B26" s="644" t="s">
        <v>3847</v>
      </c>
      <c r="C26" s="645"/>
      <c r="D26" s="645"/>
      <c r="E26" s="645"/>
      <c r="F26" s="646" t="s">
        <v>3881</v>
      </c>
      <c r="G26" s="647"/>
      <c r="H26" s="647"/>
      <c r="I26" s="647"/>
      <c r="J26" s="647"/>
      <c r="K26" s="647"/>
      <c r="L26" s="647"/>
      <c r="M26" s="647"/>
      <c r="N26" s="647"/>
      <c r="O26" s="647"/>
      <c r="P26" s="647"/>
      <c r="Q26" s="647"/>
      <c r="R26" s="648"/>
    </row>
    <row r="27" spans="2:18" ht="34.5" customHeight="1" x14ac:dyDescent="0.25">
      <c r="B27" s="644" t="s">
        <v>3848</v>
      </c>
      <c r="C27" s="645"/>
      <c r="D27" s="645"/>
      <c r="E27" s="645"/>
      <c r="F27" s="646" t="s">
        <v>3882</v>
      </c>
      <c r="G27" s="647"/>
      <c r="H27" s="647"/>
      <c r="I27" s="647"/>
      <c r="J27" s="647"/>
      <c r="K27" s="647"/>
      <c r="L27" s="647"/>
      <c r="M27" s="647"/>
      <c r="N27" s="647"/>
      <c r="O27" s="647"/>
      <c r="P27" s="647"/>
      <c r="Q27" s="647"/>
      <c r="R27" s="648"/>
    </row>
    <row r="28" spans="2:18" ht="31.5" customHeight="1" x14ac:dyDescent="0.25">
      <c r="B28" s="644" t="s">
        <v>3849</v>
      </c>
      <c r="C28" s="645"/>
      <c r="D28" s="645"/>
      <c r="E28" s="645"/>
      <c r="F28" s="646" t="s">
        <v>3883</v>
      </c>
      <c r="G28" s="647"/>
      <c r="H28" s="647"/>
      <c r="I28" s="647"/>
      <c r="J28" s="647"/>
      <c r="K28" s="647"/>
      <c r="L28" s="647"/>
      <c r="M28" s="647"/>
      <c r="N28" s="647"/>
      <c r="O28" s="647"/>
      <c r="P28" s="647"/>
      <c r="Q28" s="647"/>
      <c r="R28" s="648"/>
    </row>
    <row r="29" spans="2:18" ht="29.25" customHeight="1" x14ac:dyDescent="0.25">
      <c r="B29" s="644" t="s">
        <v>3850</v>
      </c>
      <c r="C29" s="645"/>
      <c r="D29" s="645"/>
      <c r="E29" s="645"/>
      <c r="F29" s="646" t="s">
        <v>3884</v>
      </c>
      <c r="G29" s="647"/>
      <c r="H29" s="647"/>
      <c r="I29" s="647"/>
      <c r="J29" s="647"/>
      <c r="K29" s="647"/>
      <c r="L29" s="647"/>
      <c r="M29" s="647"/>
      <c r="N29" s="647"/>
      <c r="O29" s="647"/>
      <c r="P29" s="647"/>
      <c r="Q29" s="647"/>
      <c r="R29" s="648"/>
    </row>
    <row r="30" spans="2:18" ht="31.5" customHeight="1" x14ac:dyDescent="0.25">
      <c r="B30" s="644" t="s">
        <v>3851</v>
      </c>
      <c r="C30" s="645"/>
      <c r="D30" s="645"/>
      <c r="E30" s="645"/>
      <c r="F30" s="646" t="s">
        <v>3885</v>
      </c>
      <c r="G30" s="647"/>
      <c r="H30" s="647"/>
      <c r="I30" s="647"/>
      <c r="J30" s="647"/>
      <c r="K30" s="647"/>
      <c r="L30" s="647"/>
      <c r="M30" s="647"/>
      <c r="N30" s="647"/>
      <c r="O30" s="647"/>
      <c r="P30" s="647"/>
      <c r="Q30" s="647"/>
      <c r="R30" s="648"/>
    </row>
    <row r="31" spans="2:18" ht="39" customHeight="1" x14ac:dyDescent="0.25">
      <c r="B31" s="644" t="s">
        <v>3852</v>
      </c>
      <c r="C31" s="645"/>
      <c r="D31" s="645"/>
      <c r="E31" s="645"/>
      <c r="F31" s="646" t="s">
        <v>3886</v>
      </c>
      <c r="G31" s="647"/>
      <c r="H31" s="647"/>
      <c r="I31" s="647"/>
      <c r="J31" s="647"/>
      <c r="K31" s="647"/>
      <c r="L31" s="647"/>
      <c r="M31" s="647"/>
      <c r="N31" s="647"/>
      <c r="O31" s="647"/>
      <c r="P31" s="647"/>
      <c r="Q31" s="647"/>
      <c r="R31" s="648"/>
    </row>
    <row r="32" spans="2:18" ht="38.25" customHeight="1" x14ac:dyDescent="0.25">
      <c r="B32" s="644" t="s">
        <v>3853</v>
      </c>
      <c r="C32" s="645"/>
      <c r="D32" s="645"/>
      <c r="E32" s="645"/>
      <c r="F32" s="646" t="s">
        <v>3887</v>
      </c>
      <c r="G32" s="647"/>
      <c r="H32" s="647"/>
      <c r="I32" s="647"/>
      <c r="J32" s="647"/>
      <c r="K32" s="647"/>
      <c r="L32" s="647"/>
      <c r="M32" s="647"/>
      <c r="N32" s="647"/>
      <c r="O32" s="647"/>
      <c r="P32" s="647"/>
      <c r="Q32" s="647"/>
      <c r="R32" s="648"/>
    </row>
    <row r="33" spans="2:18" ht="33.75" customHeight="1" x14ac:dyDescent="0.25">
      <c r="B33" s="644" t="s">
        <v>3854</v>
      </c>
      <c r="C33" s="645"/>
      <c r="D33" s="645"/>
      <c r="E33" s="645"/>
      <c r="F33" s="646" t="s">
        <v>3888</v>
      </c>
      <c r="G33" s="647"/>
      <c r="H33" s="647"/>
      <c r="I33" s="647"/>
      <c r="J33" s="647"/>
      <c r="K33" s="647"/>
      <c r="L33" s="647"/>
      <c r="M33" s="647"/>
      <c r="N33" s="647"/>
      <c r="O33" s="647"/>
      <c r="P33" s="647"/>
      <c r="Q33" s="647"/>
      <c r="R33" s="648"/>
    </row>
    <row r="34" spans="2:18" ht="34.5" customHeight="1" x14ac:dyDescent="0.25">
      <c r="B34" s="644" t="s">
        <v>3855</v>
      </c>
      <c r="C34" s="645"/>
      <c r="D34" s="645"/>
      <c r="E34" s="645"/>
      <c r="F34" s="646" t="s">
        <v>3889</v>
      </c>
      <c r="G34" s="647"/>
      <c r="H34" s="647"/>
      <c r="I34" s="647"/>
      <c r="J34" s="647"/>
      <c r="K34" s="647"/>
      <c r="L34" s="647"/>
      <c r="M34" s="647"/>
      <c r="N34" s="647"/>
      <c r="O34" s="647"/>
      <c r="P34" s="647"/>
      <c r="Q34" s="647"/>
      <c r="R34" s="648"/>
    </row>
    <row r="35" spans="2:18" ht="34.5" customHeight="1" x14ac:dyDescent="0.25">
      <c r="B35" s="644" t="s">
        <v>3856</v>
      </c>
      <c r="C35" s="645"/>
      <c r="D35" s="645"/>
      <c r="E35" s="645"/>
      <c r="F35" s="646" t="s">
        <v>3890</v>
      </c>
      <c r="G35" s="647"/>
      <c r="H35" s="647"/>
      <c r="I35" s="647"/>
      <c r="J35" s="647"/>
      <c r="K35" s="647"/>
      <c r="L35" s="647"/>
      <c r="M35" s="647"/>
      <c r="N35" s="647"/>
      <c r="O35" s="647"/>
      <c r="P35" s="647"/>
      <c r="Q35" s="647"/>
      <c r="R35" s="648"/>
    </row>
    <row r="36" spans="2:18" ht="30.75" customHeight="1" x14ac:dyDescent="0.25">
      <c r="B36" s="644" t="s">
        <v>3857</v>
      </c>
      <c r="C36" s="645"/>
      <c r="D36" s="645"/>
      <c r="E36" s="645"/>
      <c r="F36" s="646" t="s">
        <v>3891</v>
      </c>
      <c r="G36" s="647"/>
      <c r="H36" s="647"/>
      <c r="I36" s="647"/>
      <c r="J36" s="647"/>
      <c r="K36" s="647"/>
      <c r="L36" s="647"/>
      <c r="M36" s="647"/>
      <c r="N36" s="647"/>
      <c r="O36" s="647"/>
      <c r="P36" s="647"/>
      <c r="Q36" s="647"/>
      <c r="R36" s="648"/>
    </row>
    <row r="37" spans="2:18" ht="35.25" customHeight="1" x14ac:dyDescent="0.25">
      <c r="B37" s="644" t="s">
        <v>3858</v>
      </c>
      <c r="C37" s="645"/>
      <c r="D37" s="645"/>
      <c r="E37" s="645"/>
      <c r="F37" s="646" t="s">
        <v>3892</v>
      </c>
      <c r="G37" s="647"/>
      <c r="H37" s="647"/>
      <c r="I37" s="647"/>
      <c r="J37" s="647"/>
      <c r="K37" s="647"/>
      <c r="L37" s="647"/>
      <c r="M37" s="647"/>
      <c r="N37" s="647"/>
      <c r="O37" s="647"/>
      <c r="P37" s="647"/>
      <c r="Q37" s="647"/>
      <c r="R37" s="648"/>
    </row>
    <row r="38" spans="2:18" ht="34.5" customHeight="1" x14ac:dyDescent="0.25">
      <c r="B38" s="644" t="s">
        <v>3859</v>
      </c>
      <c r="C38" s="645"/>
      <c r="D38" s="645"/>
      <c r="E38" s="645"/>
      <c r="F38" s="646" t="s">
        <v>3893</v>
      </c>
      <c r="G38" s="647"/>
      <c r="H38" s="647"/>
      <c r="I38" s="647"/>
      <c r="J38" s="647"/>
      <c r="K38" s="647"/>
      <c r="L38" s="647"/>
      <c r="M38" s="647"/>
      <c r="N38" s="647"/>
      <c r="O38" s="647"/>
      <c r="P38" s="647"/>
      <c r="Q38" s="647"/>
      <c r="R38" s="648"/>
    </row>
    <row r="39" spans="2:18" ht="33.75" customHeight="1" x14ac:dyDescent="0.25">
      <c r="B39" s="644" t="s">
        <v>3860</v>
      </c>
      <c r="C39" s="645"/>
      <c r="D39" s="645"/>
      <c r="E39" s="645"/>
      <c r="F39" s="646" t="s">
        <v>3894</v>
      </c>
      <c r="G39" s="647"/>
      <c r="H39" s="647"/>
      <c r="I39" s="647"/>
      <c r="J39" s="647"/>
      <c r="K39" s="647"/>
      <c r="L39" s="647"/>
      <c r="M39" s="647"/>
      <c r="N39" s="647"/>
      <c r="O39" s="647"/>
      <c r="P39" s="647"/>
      <c r="Q39" s="647"/>
      <c r="R39" s="648"/>
    </row>
    <row r="40" spans="2:18" ht="35.25" customHeight="1" x14ac:dyDescent="0.25">
      <c r="B40" s="644" t="s">
        <v>3861</v>
      </c>
      <c r="C40" s="645"/>
      <c r="D40" s="645"/>
      <c r="E40" s="645"/>
      <c r="F40" s="646" t="s">
        <v>3895</v>
      </c>
      <c r="G40" s="647"/>
      <c r="H40" s="647"/>
      <c r="I40" s="647"/>
      <c r="J40" s="647"/>
      <c r="K40" s="647"/>
      <c r="L40" s="647"/>
      <c r="M40" s="647"/>
      <c r="N40" s="647"/>
      <c r="O40" s="647"/>
      <c r="P40" s="647"/>
      <c r="Q40" s="647"/>
      <c r="R40" s="648"/>
    </row>
    <row r="41" spans="2:18" ht="37.5" customHeight="1" x14ac:dyDescent="0.25">
      <c r="B41" s="644" t="s">
        <v>3862</v>
      </c>
      <c r="C41" s="645"/>
      <c r="D41" s="645"/>
      <c r="E41" s="645"/>
      <c r="F41" s="646" t="s">
        <v>3896</v>
      </c>
      <c r="G41" s="647"/>
      <c r="H41" s="647"/>
      <c r="I41" s="647"/>
      <c r="J41" s="647"/>
      <c r="K41" s="647"/>
      <c r="L41" s="647"/>
      <c r="M41" s="647"/>
      <c r="N41" s="647"/>
      <c r="O41" s="647"/>
      <c r="P41" s="647"/>
      <c r="Q41" s="647"/>
      <c r="R41" s="648"/>
    </row>
    <row r="42" spans="2:18" ht="35.25" customHeight="1" x14ac:dyDescent="0.25">
      <c r="B42" s="644" t="s">
        <v>3863</v>
      </c>
      <c r="C42" s="645"/>
      <c r="D42" s="645"/>
      <c r="E42" s="645"/>
      <c r="F42" s="646" t="s">
        <v>3897</v>
      </c>
      <c r="G42" s="647"/>
      <c r="H42" s="647"/>
      <c r="I42" s="647"/>
      <c r="J42" s="647"/>
      <c r="K42" s="647"/>
      <c r="L42" s="647"/>
      <c r="M42" s="647"/>
      <c r="N42" s="647"/>
      <c r="O42" s="647"/>
      <c r="P42" s="647"/>
      <c r="Q42" s="647"/>
      <c r="R42" s="648"/>
    </row>
    <row r="43" spans="2:18" ht="36" customHeight="1" x14ac:dyDescent="0.25">
      <c r="B43" s="644" t="s">
        <v>3864</v>
      </c>
      <c r="C43" s="645"/>
      <c r="D43" s="645"/>
      <c r="E43" s="645"/>
      <c r="F43" s="646" t="s">
        <v>3898</v>
      </c>
      <c r="G43" s="647"/>
      <c r="H43" s="647"/>
      <c r="I43" s="647"/>
      <c r="J43" s="647"/>
      <c r="K43" s="647"/>
      <c r="L43" s="647"/>
      <c r="M43" s="647"/>
      <c r="N43" s="647"/>
      <c r="O43" s="647"/>
      <c r="P43" s="647"/>
      <c r="Q43" s="647"/>
      <c r="R43" s="648"/>
    </row>
    <row r="44" spans="2:18" ht="37.5" customHeight="1" x14ac:dyDescent="0.25">
      <c r="B44" s="644" t="s">
        <v>3865</v>
      </c>
      <c r="C44" s="645"/>
      <c r="D44" s="645"/>
      <c r="E44" s="645"/>
      <c r="F44" s="646" t="s">
        <v>3899</v>
      </c>
      <c r="G44" s="647"/>
      <c r="H44" s="647"/>
      <c r="I44" s="647"/>
      <c r="J44" s="647"/>
      <c r="K44" s="647"/>
      <c r="L44" s="647"/>
      <c r="M44" s="647"/>
      <c r="N44" s="647"/>
      <c r="O44" s="647"/>
      <c r="P44" s="647"/>
      <c r="Q44" s="647"/>
      <c r="R44" s="648"/>
    </row>
    <row r="45" spans="2:18" ht="34.5" customHeight="1" x14ac:dyDescent="0.25">
      <c r="B45" s="644" t="s">
        <v>3866</v>
      </c>
      <c r="C45" s="645"/>
      <c r="D45" s="645"/>
      <c r="E45" s="645"/>
      <c r="F45" s="646" t="s">
        <v>3900</v>
      </c>
      <c r="G45" s="647"/>
      <c r="H45" s="647"/>
      <c r="I45" s="647"/>
      <c r="J45" s="647"/>
      <c r="K45" s="647"/>
      <c r="L45" s="647"/>
      <c r="M45" s="647"/>
      <c r="N45" s="647"/>
      <c r="O45" s="647"/>
      <c r="P45" s="647"/>
      <c r="Q45" s="647"/>
      <c r="R45" s="648"/>
    </row>
    <row r="46" spans="2:18" ht="38.25" customHeight="1" x14ac:dyDescent="0.25">
      <c r="B46" s="641" t="s">
        <v>3867</v>
      </c>
      <c r="C46" s="642"/>
      <c r="D46" s="642"/>
      <c r="E46" s="643"/>
      <c r="F46" s="646" t="s">
        <v>3901</v>
      </c>
      <c r="G46" s="647"/>
      <c r="H46" s="647"/>
      <c r="I46" s="647"/>
      <c r="J46" s="647"/>
      <c r="K46" s="647"/>
      <c r="L46" s="647"/>
      <c r="M46" s="647"/>
      <c r="N46" s="647"/>
      <c r="O46" s="647"/>
      <c r="P46" s="647"/>
      <c r="Q46" s="647"/>
      <c r="R46" s="648"/>
    </row>
    <row r="47" spans="2:18" ht="35.25" customHeight="1" x14ac:dyDescent="0.25">
      <c r="B47" s="644" t="s">
        <v>3868</v>
      </c>
      <c r="C47" s="645"/>
      <c r="D47" s="645"/>
      <c r="E47" s="645"/>
      <c r="F47" s="646" t="s">
        <v>3902</v>
      </c>
      <c r="G47" s="647"/>
      <c r="H47" s="647"/>
      <c r="I47" s="647"/>
      <c r="J47" s="647"/>
      <c r="K47" s="647"/>
      <c r="L47" s="647"/>
      <c r="M47" s="647"/>
      <c r="N47" s="647"/>
      <c r="O47" s="647"/>
      <c r="P47" s="647"/>
      <c r="Q47" s="647"/>
      <c r="R47" s="648"/>
    </row>
    <row r="48" spans="2:18" ht="38.25" customHeight="1" x14ac:dyDescent="0.25">
      <c r="B48" s="644" t="s">
        <v>3869</v>
      </c>
      <c r="C48" s="645"/>
      <c r="D48" s="645"/>
      <c r="E48" s="645"/>
      <c r="F48" s="646" t="s">
        <v>3903</v>
      </c>
      <c r="G48" s="647"/>
      <c r="H48" s="647"/>
      <c r="I48" s="647"/>
      <c r="J48" s="647"/>
      <c r="K48" s="647"/>
      <c r="L48" s="647"/>
      <c r="M48" s="647"/>
      <c r="N48" s="647"/>
      <c r="O48" s="647"/>
      <c r="P48" s="647"/>
      <c r="Q48" s="647"/>
      <c r="R48" s="648"/>
    </row>
    <row r="49" spans="2:18" ht="39.75" customHeight="1" x14ac:dyDescent="0.25">
      <c r="B49" s="644" t="s">
        <v>3870</v>
      </c>
      <c r="C49" s="645"/>
      <c r="D49" s="645"/>
      <c r="E49" s="645"/>
      <c r="F49" s="646" t="s">
        <v>3904</v>
      </c>
      <c r="G49" s="647"/>
      <c r="H49" s="647"/>
      <c r="I49" s="647"/>
      <c r="J49" s="647"/>
      <c r="K49" s="647"/>
      <c r="L49" s="647"/>
      <c r="M49" s="647"/>
      <c r="N49" s="647"/>
      <c r="O49" s="647"/>
      <c r="P49" s="647"/>
      <c r="Q49" s="647"/>
      <c r="R49" s="648"/>
    </row>
    <row r="50" spans="2:18" ht="39" customHeight="1" x14ac:dyDescent="0.25">
      <c r="B50" s="644" t="s">
        <v>3871</v>
      </c>
      <c r="C50" s="645"/>
      <c r="D50" s="645"/>
      <c r="E50" s="645"/>
      <c r="F50" s="646" t="s">
        <v>3905</v>
      </c>
      <c r="G50" s="647"/>
      <c r="H50" s="647"/>
      <c r="I50" s="647"/>
      <c r="J50" s="647"/>
      <c r="K50" s="647"/>
      <c r="L50" s="647"/>
      <c r="M50" s="647"/>
      <c r="N50" s="647"/>
      <c r="O50" s="647"/>
      <c r="P50" s="647"/>
      <c r="Q50" s="647"/>
      <c r="R50" s="648"/>
    </row>
  </sheetData>
  <sheetProtection algorithmName="SHA-512" hashValue="e/lmiH2QO3F8bI4BKLX3nmio5zHmt2cyRf/OFzl7/R6cFzjCpB0+OXWA5PA/0gZbGcY+pKuC4v5JoHn+xa7OMw==" saltValue="Bc6EZwHXth1NW4pYutEl4Q==" spinCount="100000" sheet="1" objects="1" scenarios="1"/>
  <mergeCells count="99">
    <mergeCell ref="B1:G1"/>
    <mergeCell ref="B2:E2"/>
    <mergeCell ref="F2:R2"/>
    <mergeCell ref="B3:E3"/>
    <mergeCell ref="F3:R3"/>
    <mergeCell ref="B7:E7"/>
    <mergeCell ref="F7:R7"/>
    <mergeCell ref="B5:E5"/>
    <mergeCell ref="F5:R5"/>
    <mergeCell ref="B4:E4"/>
    <mergeCell ref="F4:R4"/>
    <mergeCell ref="B6:E6"/>
    <mergeCell ref="F6:R6"/>
    <mergeCell ref="B8:E8"/>
    <mergeCell ref="F8:R8"/>
    <mergeCell ref="F9:R9"/>
    <mergeCell ref="F13:R13"/>
    <mergeCell ref="F10:R10"/>
    <mergeCell ref="F11:R11"/>
    <mergeCell ref="B9:E9"/>
    <mergeCell ref="B13:E13"/>
    <mergeCell ref="B10:E10"/>
    <mergeCell ref="B11:E11"/>
    <mergeCell ref="B12:E12"/>
    <mergeCell ref="B15:E15"/>
    <mergeCell ref="B16:E16"/>
    <mergeCell ref="F14:R14"/>
    <mergeCell ref="F12:R12"/>
    <mergeCell ref="F15:R15"/>
    <mergeCell ref="F16:R16"/>
    <mergeCell ref="B14:E14"/>
    <mergeCell ref="F20:R20"/>
    <mergeCell ref="F21:R21"/>
    <mergeCell ref="F22:R22"/>
    <mergeCell ref="F23:R23"/>
    <mergeCell ref="B17:E17"/>
    <mergeCell ref="B18:E18"/>
    <mergeCell ref="F17:R17"/>
    <mergeCell ref="F18:R18"/>
    <mergeCell ref="F19:R19"/>
    <mergeCell ref="B19:E19"/>
    <mergeCell ref="B20:E20"/>
    <mergeCell ref="B21:E21"/>
    <mergeCell ref="B22:E22"/>
    <mergeCell ref="B23:E23"/>
    <mergeCell ref="F25:R25"/>
    <mergeCell ref="F24:R24"/>
    <mergeCell ref="F26:R26"/>
    <mergeCell ref="F27:R27"/>
    <mergeCell ref="F28:R28"/>
    <mergeCell ref="F29:R29"/>
    <mergeCell ref="F30:R30"/>
    <mergeCell ref="F31:R31"/>
    <mergeCell ref="F32:R32"/>
    <mergeCell ref="F33:R33"/>
    <mergeCell ref="F34:R34"/>
    <mergeCell ref="F35:R35"/>
    <mergeCell ref="F36:R36"/>
    <mergeCell ref="F37:R37"/>
    <mergeCell ref="F38:R38"/>
    <mergeCell ref="F39:R39"/>
    <mergeCell ref="F40:R40"/>
    <mergeCell ref="F41:R41"/>
    <mergeCell ref="F42:R42"/>
    <mergeCell ref="F43:R43"/>
    <mergeCell ref="F49:R49"/>
    <mergeCell ref="F50:R50"/>
    <mergeCell ref="F44:R44"/>
    <mergeCell ref="F45:R45"/>
    <mergeCell ref="F46:R46"/>
    <mergeCell ref="F47:R47"/>
    <mergeCell ref="F48:R48"/>
    <mergeCell ref="B37:E37"/>
    <mergeCell ref="B38:E38"/>
    <mergeCell ref="B39:E39"/>
    <mergeCell ref="B40:E40"/>
    <mergeCell ref="B31:E31"/>
    <mergeCell ref="B32:E32"/>
    <mergeCell ref="B33:E33"/>
    <mergeCell ref="B34:E34"/>
    <mergeCell ref="B35:E35"/>
    <mergeCell ref="B24:E24"/>
    <mergeCell ref="B25:E25"/>
    <mergeCell ref="B26:E26"/>
    <mergeCell ref="B27:E27"/>
    <mergeCell ref="B36:E36"/>
    <mergeCell ref="B28:E28"/>
    <mergeCell ref="B29:E29"/>
    <mergeCell ref="B30:E30"/>
    <mergeCell ref="B41:E41"/>
    <mergeCell ref="B42:E42"/>
    <mergeCell ref="B43:E43"/>
    <mergeCell ref="B44:E44"/>
    <mergeCell ref="B45:E45"/>
    <mergeCell ref="B46:E46"/>
    <mergeCell ref="B47:E47"/>
    <mergeCell ref="B48:E48"/>
    <mergeCell ref="B49:E49"/>
    <mergeCell ref="B50:E50"/>
  </mergeCells>
  <hyperlinks>
    <hyperlink ref="B4:E4" location="'Histologie-Codes'!A1" display="'Histologie-Codes'!A1" xr:uid="{F6D61A46-ED3C-4956-8A03-41C3820BDF75}"/>
    <hyperlink ref="B6:E6" location="'OPS-Codes'!A1" display="'OPS-Codes'!A1" xr:uid="{4A7BBF85-CEF9-40D8-A2AF-17F7C1BBDA95}"/>
    <hyperlink ref="B3:E3" location="'Datenfeldspezifikation Zert'!A1" display="'Datenfeldspezifikation Zert'!A1" xr:uid="{82EDB5BE-9A90-4819-BAB5-5C8A7AD69BF6}"/>
    <hyperlink ref="B7:E7" location="'Strahlentherapie Zielgebiet'!A1" display="Strahlentherapie Zielgebiet" xr:uid="{C2ABCD0A-9CA3-4EBD-8709-CEEFDFA93FB4}"/>
    <hyperlink ref="B5:E5" location="'Histologie-Codes'!A1" display="'Histologie-Codes'!A1" xr:uid="{11B908D6-726C-4B6C-84A1-E61045DE0AE9}"/>
    <hyperlink ref="B8" location="'Validierung Datensätze Zert'!A1" display="'Validierung Datensätze Zert'!A1" xr:uid="{9BCBE273-2132-461E-94DD-2B83CDD3D39C}"/>
    <hyperlink ref="B9" location="Fallkategorien!A1" display="Fallkategorien!A1" xr:uid="{26C87C5A-B506-479D-97DA-73AE5C1919FA}"/>
    <hyperlink ref="B13" location="'To-Do-Liste'!A1" display="'To-Do-Liste'!A1" xr:uid="{E9C8B189-2842-4081-86B4-93819EC837C8}"/>
    <hyperlink ref="B10" location="'Berechnung UICC-Stadium'!A1" display="'Berechnung UICC-Stadium'!A1" xr:uid="{3AB3AB66-FF07-4310-8458-85E491296E79}"/>
    <hyperlink ref="B11" location="'Gesamtbetrachtung Zert'!A1" display="'Gesamtbetrachtung Zert'!A1" xr:uid="{991175FB-E1A8-4985-9493-D4229D54473C}"/>
    <hyperlink ref="B12" location="'Tabelle Tumormanifestation'!A1" display="'Tabelle Tumormanifestation'!A1" xr:uid="{2FE7EDE1-F3A8-4335-9B01-1756FEE6CE6F}"/>
    <hyperlink ref="B14" location="'Basisdaten Kolon OncoBox'!A1" display="'Basisdaten Kolon OncoBox'!A1" xr:uid="{A62A58FD-563C-4762-ABAF-9281935E75F7}"/>
    <hyperlink ref="B15" location="'Basisdaten Rektum OncoBox'!A1" display="'Basisdaten Rektum OncoBox'!A1" xr:uid="{230C3568-77D4-41FB-A31F-DAA3015888C2}"/>
    <hyperlink ref="B16" location="Kennzahlenbogen!A1" display="Kennzahlenbogen!A1" xr:uid="{FA1C75C3-09B0-4F54-8BDF-F9DC0A4DA74E}"/>
    <hyperlink ref="B17" location="'KN-1'!A1" display="'KN-1'!A1" xr:uid="{CE430B53-D4E1-4623-8FD0-BC0EDEFD50EC}"/>
    <hyperlink ref="B18" location="'KN-2a'!A1" display="'KN-2a'!A1" xr:uid="{1482CE3F-D88C-428F-95FC-17A118D09CB2}"/>
    <hyperlink ref="B19" location="'KN-2b'!A1" display="'KN-2b'!A1" xr:uid="{209AD452-C2C0-4B7F-806F-39A4F9887FBC}"/>
    <hyperlink ref="B20" location="'KN-3'!A1" display="'KN-3'!A1" xr:uid="{F9063B53-C90F-40EC-B050-2C8C56994419}"/>
    <hyperlink ref="B21" location="'KN-4 '!A1" display="'KN-4 '!A1" xr:uid="{AF23611C-FC1A-4979-9F77-4DAA97DA0319}"/>
    <hyperlink ref="B22" location="'KN-5'!A1" display="'KN-5'!A1" xr:uid="{0086B0F2-983E-4350-9418-B483C1B830A4}"/>
    <hyperlink ref="B23" location="'KN-6'!A1" display="'KN-6'!A1" xr:uid="{309B2257-7D42-46FB-8AB6-14FC3A4687B7}"/>
    <hyperlink ref="B24" location="'KN-7'!A1" display="'KN-7'!A1" xr:uid="{4B5A7014-8D2A-4B3F-8800-E8A4356A53A9}"/>
    <hyperlink ref="B25" location="'KN-8'!A1" display="'KN-8'!A1" xr:uid="{99243B96-1F41-4DDE-BE1A-C22476FEF3B1}"/>
    <hyperlink ref="B26" location="'KN-9'!A1" display="'KN-9'!A1" xr:uid="{02F57ABD-D1AE-4A98-A6B7-4F8727339C91}"/>
    <hyperlink ref="B27" location="'KN-10'!A1" display="'KN-10'!A1" xr:uid="{EBCD5B99-A442-4107-BAA5-2FD814D9CC92}"/>
    <hyperlink ref="B28" location="'KN-11'!A1" display="'KN-11'!A1" xr:uid="{FE2D18F4-1A2B-4508-B5CC-B525BC29F869}"/>
    <hyperlink ref="B29" location="'KN-12'!A1" display="'KN-12'!A1" xr:uid="{E6CA31F0-9AF9-4734-975D-688AD22B4CBB}"/>
    <hyperlink ref="B30" location="'KN-13'!A1" display="'KN-13'!A1" xr:uid="{E97B9202-81B4-4E21-92EE-D43B37DBB780}"/>
    <hyperlink ref="B31" location="'KN-14'!A1" display="'KN-14'!A1" xr:uid="{F5C0665D-6363-42C3-85E0-6DF1248053E3}"/>
    <hyperlink ref="B32" location="'KN-15'!A1" display="'KN-15'!A1" xr:uid="{D5CC217D-EE86-47F0-BF4B-7731C18FC818}"/>
    <hyperlink ref="B33" location="'KN-16'!A1" display="'KN-16'!A1" xr:uid="{77133B2A-AB91-4ADD-952C-8F44AF8C23AB}"/>
    <hyperlink ref="B34" location="'KN-17'!A1" display="'KN-17'!A1" xr:uid="{483B7AD5-AAA9-4EC0-9494-B050A11C9B28}"/>
    <hyperlink ref="B35" location="'KN-18'!A1" display="'KN-18'!A1" xr:uid="{8226520A-F474-4BA6-A629-328D69E989B5}"/>
    <hyperlink ref="B36" location="'KN-19'!A1" display="'KN-19'!A1" xr:uid="{9703FF4F-64E3-4405-A7A8-235873485BE1}"/>
    <hyperlink ref="B37" location="'KN-20'!A1" display="'KN-20'!A1" xr:uid="{AD848339-E81C-4C2A-858B-C8CF6D642C09}"/>
    <hyperlink ref="B38" location="'KN-21'!A1" display="'KN-21'!A1" xr:uid="{AE91C8B6-F1C8-409B-A7C5-EE209D1642A7}"/>
    <hyperlink ref="B39" location="'KN-22a'!A1" display="'KN-22a'!A1" xr:uid="{97978F1C-4A8C-4028-9C46-1804BA16B2B8}"/>
    <hyperlink ref="B40" location="'KN-22b'!A1" display="'KN-22b'!A1" xr:uid="{79534C9C-0A1E-45B0-96B4-7F2F111B999F}"/>
    <hyperlink ref="B41" location="'KN-22c'!A1" display="'KN-22c'!A1" xr:uid="{74C55E58-96B5-42F7-9BFE-F71FFCB534AA}"/>
    <hyperlink ref="B42" location="'KN-23'!A1" display="'KN-23'!A1" xr:uid="{5B18E434-0D03-4FD5-8239-D50283AE5A86}"/>
    <hyperlink ref="B43" location="'KN-24'!A1" display="'KN-24'!A1" xr:uid="{1E849B6F-58F4-42CA-8AE8-AA0196B73FE4}"/>
    <hyperlink ref="B44" location="'KN-25'!A1" display="'KN-25'!A1" xr:uid="{E71F73FF-40A2-4516-9F71-9C35C4B33757}"/>
    <hyperlink ref="B45" location="'KN-26'!A1" display="'KN-26'!A1" xr:uid="{CAFFC3D9-2DCE-4AE0-95E0-3EF3F6D1B8A3}"/>
    <hyperlink ref="B46" location="'KN-27'!A1" display="'KN-27'!A1" xr:uid="{D56FDA4E-6F24-4152-8380-E4E40F82F854}"/>
    <hyperlink ref="B47" location="'KN-28'!A1" display="'KN-28'!A1" xr:uid="{6D036152-0442-418A-8A0F-F5176AEF4ABF}"/>
    <hyperlink ref="B48" location="'KN-29'!A1" display="'KN-29'!A1" xr:uid="{70B4B16D-26E7-4D35-8713-C401C65CD4D7}"/>
    <hyperlink ref="B49" location="'KN-30'!A1" display="'KN-30'!A1" xr:uid="{F8F054FF-E577-4809-8031-D0FC531865CB}"/>
    <hyperlink ref="B50" location="'Fall-Profil'!A1" display="'Fall-Profil'!A1" xr:uid="{65537245-EF30-4BE0-A7BE-A2871A4839B9}"/>
    <hyperlink ref="B8:E8" location="'Validierung Datensätze Zert'!A1" display="Validierung Datensätze Zert" xr:uid="{748ADF70-6CA8-49B9-A05A-DA8D54C20666}"/>
    <hyperlink ref="B9:E9" location="Fallkategorien!A1" display="Fallkategorien" xr:uid="{3F4DF220-4BEE-4053-8D21-FF4718656090}"/>
    <hyperlink ref="B13:E13" location="'To-Do-Liste'!A1" display="To-Do-Liste" xr:uid="{235FE870-6ECF-499E-A6B4-A23656C70122}"/>
    <hyperlink ref="B10:E10" location="'Berechnung UICC-Stadium'!A1" display="Berechnung UICC-Stadium" xr:uid="{C8B63CC1-337C-4482-81C4-0B0D1D4A6BC3}"/>
    <hyperlink ref="B11:E11" location="'Gesamtbetrachtung Zert'!A1" display="Gesamtbetrachtung Zert" xr:uid="{02B662EA-B6CE-4385-B23A-16893BEA13BF}"/>
    <hyperlink ref="B12:E12" location="'Tabelle Tumormanifestation'!A1" display="Tabelle Tumormanifestation" xr:uid="{FE324E42-0E70-42EC-A8F6-EE822F8C566E}"/>
    <hyperlink ref="B14:E14" location="'Basisdaten Kolon OncoBox'!A1" display="Basisdaten Kolon OncoBox" xr:uid="{A2EC11B1-40F3-4E44-BEB2-9212CD262A7A}"/>
    <hyperlink ref="B15:E15" location="'Basisdaten Rektum OncoBox'!A1" display="Basisdaten Rektum OncoBox" xr:uid="{8627636E-5F64-475E-8A3F-A220CE765DD9}"/>
    <hyperlink ref="B16:E16" location="Kennzahlenbogen!A1" display="Kennzahlenbogen" xr:uid="{A941BA6A-E53A-4E6D-AF41-1010000F997D}"/>
    <hyperlink ref="B17:E17" location="'KN-1'!A1" display="KN-1" xr:uid="{30141FF4-7949-421D-B510-1F6AD290F612}"/>
    <hyperlink ref="B18:E18" location="'KN-2a'!A1" display="KN-2a" xr:uid="{14EC8220-56ED-4FF1-A7B7-9CE60AE435B9}"/>
    <hyperlink ref="B19:E19" location="'KN-2b'!A1" display="KN-2b" xr:uid="{F368F4FE-850D-48F0-A8EF-661AD0E01836}"/>
    <hyperlink ref="B20:E20" location="'KN-3'!A1" display="KN-3" xr:uid="{2DC42F5E-0257-4873-A113-5E89227FE8C0}"/>
    <hyperlink ref="B21:E21" location="'KN-4 '!A1" display="KN-4 " xr:uid="{E025527E-0BDE-4911-92AF-1BF06695C499}"/>
    <hyperlink ref="B22:E22" location="'KN-5'!A1" display="KN-5" xr:uid="{2F6CAB89-4D3F-4BB2-805A-16738D6DB147}"/>
    <hyperlink ref="B23:E23" location="'KN-6'!A1" display="KN-6" xr:uid="{0EA3FC8E-77B8-4DC8-B349-9C71FFA25FA9}"/>
    <hyperlink ref="B24:E24" location="'KN-7'!A1" display="KN-7" xr:uid="{E9900244-4C85-4031-B814-B60F59778CFE}"/>
    <hyperlink ref="B25:E25" location="'KN-8'!A1" display="KN-8" xr:uid="{0453EC11-3713-4384-8C77-AA095982A01D}"/>
    <hyperlink ref="B26:E26" location="'KN-9'!A1" display="KN-9" xr:uid="{47C2EE01-24F8-4A75-9DBD-9B4AF2AC4C5C}"/>
    <hyperlink ref="B27:E27" location="'KN-10'!A1" display="KN-10" xr:uid="{23957C53-A4E2-4009-89CE-D1A81DEB1555}"/>
    <hyperlink ref="B28:E28" location="'KN-11'!A1" display="KN-11" xr:uid="{98F23B1B-5BEB-45FD-A279-1E7BC4021A06}"/>
    <hyperlink ref="B29:E29" location="'KN-12'!A1" display="KN-12" xr:uid="{8A16D4FC-41F6-4FDA-9A59-468D26B67B03}"/>
    <hyperlink ref="B30:E30" location="'KN-13'!A1" display="KN-13" xr:uid="{15DD28A2-BD6A-4839-8E97-8D4284B0C2E1}"/>
    <hyperlink ref="B31:E31" location="'KN-14'!A1" display="KN-14" xr:uid="{20CE821C-5357-4744-BEA2-061E39958309}"/>
    <hyperlink ref="B32:E32" location="'KN-15'!A1" display="KN-15" xr:uid="{8F046655-4C7B-450E-8D3F-6B13B7F97A6F}"/>
    <hyperlink ref="B33:E33" location="'KN-16'!A1" display="KN-16" xr:uid="{A74AC540-BB4E-4AF6-82DF-31076660CBE3}"/>
    <hyperlink ref="B34:E34" location="'KN-17'!A1" display="KN-17" xr:uid="{77F2862A-8A85-49E4-B65B-D9339F5E6472}"/>
    <hyperlink ref="B35:E35" location="'KN-18'!A1" display="KN-18" xr:uid="{9C9CF1AF-3F57-42C3-B463-E57330EA24B1}"/>
    <hyperlink ref="B36:E36" location="'KN-19'!A1" display="KN-19" xr:uid="{33A1508E-6151-4F6B-BF67-D9DBDB915870}"/>
    <hyperlink ref="B37:E37" location="'KN-20'!A1" display="KN-20" xr:uid="{0DF94377-8D30-4061-9400-7C75F45DFCFB}"/>
    <hyperlink ref="B38:E38" location="'KN-21'!A1" display="KN-21" xr:uid="{57C60FC2-F1EA-42A3-998D-4DD25F6FA9E5}"/>
    <hyperlink ref="B39:E39" location="'KN-22a'!A1" display="KN-22a" xr:uid="{EDC05204-3B00-46FA-89FF-7FB68FBDEA83}"/>
    <hyperlink ref="B40:E40" location="'KN-22b'!A1" display="KN-22b" xr:uid="{50D5E296-946A-4853-8DB1-DAE9C0C89842}"/>
    <hyperlink ref="B41:E41" location="'KN-22c'!A1" display="KN-22c" xr:uid="{6CC60EE4-2273-49A6-AE87-AC835C09C874}"/>
    <hyperlink ref="B42:E42" location="'KN-23'!A1" display="KN-23" xr:uid="{E325A893-4131-42D2-9B08-7A4B8372FBCA}"/>
    <hyperlink ref="B43:E43" location="'KN-24'!A1" display="KN-24" xr:uid="{6DCC6863-0435-4A36-B8F2-808E18139ECE}"/>
    <hyperlink ref="B44:E44" location="'KN-25'!A1" display="KN-25" xr:uid="{4E364CE5-EB88-4BEC-8514-6BE3198698F6}"/>
    <hyperlink ref="B45:E45" location="'KN-26'!A1" display="KN-26" xr:uid="{684AAF53-1BEC-43D4-A3FC-49BE6BDC90F9}"/>
    <hyperlink ref="B46:E46" location="'KN-27'!A1" display="KN-27" xr:uid="{CC9BAAF1-F683-41EA-BEB6-86EF6E2CF4B0}"/>
    <hyperlink ref="B47:E47" location="'KN-28'!A1" display="KN-28" xr:uid="{880ADAC1-C324-4382-ADDA-F3055F509835}"/>
    <hyperlink ref="B48:E48" location="'KN-29'!A1" display="KN-29" xr:uid="{BA28706F-037F-4AEE-8D29-0964BA6C7EE5}"/>
    <hyperlink ref="B49:E49" location="'KN-30'!A1" display="KN-30" xr:uid="{6F17ECC0-0135-4313-9BBA-4AEC31C2E651}"/>
    <hyperlink ref="B50:E50" location="'Fall-Profil'!A1" display="Fall-Profil" xr:uid="{E189FC21-1288-4D00-835B-F09A9916E57E}"/>
  </hyperlink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DA98E-C1F8-4263-A03A-75F0A9F71A66}">
  <dimension ref="A1:K178"/>
  <sheetViews>
    <sheetView showGridLines="0" workbookViewId="0">
      <pane ySplit="2" topLeftCell="A3" activePane="bottomLeft" state="frozen"/>
      <selection pane="bottomLeft" activeCell="B1" sqref="B1:D1"/>
    </sheetView>
  </sheetViews>
  <sheetFormatPr baseColWidth="10" defaultColWidth="11.42578125" defaultRowHeight="15" x14ac:dyDescent="0.25"/>
  <cols>
    <col min="1" max="1" width="3.85546875" customWidth="1"/>
    <col min="2" max="2" width="4.7109375" customWidth="1"/>
    <col min="3" max="3" width="32.5703125" customWidth="1"/>
    <col min="4" max="4" width="28.42578125" customWidth="1"/>
    <col min="5" max="5" width="51.28515625" customWidth="1"/>
    <col min="6" max="6" width="78.140625" style="76" customWidth="1"/>
    <col min="7" max="7" width="3.5703125" customWidth="1"/>
    <col min="8" max="8" width="36.140625" style="76" customWidth="1"/>
    <col min="9" max="9" width="3.5703125" customWidth="1"/>
    <col min="10" max="10" width="55" style="77" bestFit="1" customWidth="1"/>
    <col min="11" max="11" width="5.28515625" customWidth="1"/>
  </cols>
  <sheetData>
    <row r="1" spans="1:11" s="89" customFormat="1" ht="22.9" customHeight="1" x14ac:dyDescent="0.25">
      <c r="B1" s="678" t="s">
        <v>2193</v>
      </c>
      <c r="C1" s="659"/>
      <c r="D1" s="659"/>
      <c r="E1" s="178"/>
      <c r="F1" s="178"/>
      <c r="K1"/>
    </row>
    <row r="2" spans="1:11" s="90" customFormat="1" ht="20.25" customHeight="1" x14ac:dyDescent="0.25">
      <c r="A2" s="93"/>
      <c r="B2" s="679" t="s">
        <v>2192</v>
      </c>
      <c r="C2" s="679"/>
      <c r="D2" s="94"/>
      <c r="E2" s="94"/>
      <c r="F2" s="95"/>
      <c r="G2" s="96"/>
      <c r="H2" s="96"/>
      <c r="I2" s="96"/>
      <c r="K2"/>
    </row>
    <row r="3" spans="1:11" s="89" customFormat="1" ht="0.75" customHeight="1" x14ac:dyDescent="0.25">
      <c r="A3" s="97"/>
      <c r="K3"/>
    </row>
    <row r="4" spans="1:11" ht="47.25" thickBot="1" x14ac:dyDescent="0.3">
      <c r="B4" s="129" t="s">
        <v>0</v>
      </c>
      <c r="C4" s="130" t="s">
        <v>1</v>
      </c>
      <c r="D4" s="130" t="s">
        <v>2</v>
      </c>
      <c r="E4" s="130" t="s">
        <v>476</v>
      </c>
      <c r="F4" s="129" t="s">
        <v>477</v>
      </c>
      <c r="H4" s="130" t="s">
        <v>478</v>
      </c>
      <c r="J4" s="130" t="s">
        <v>3</v>
      </c>
    </row>
    <row r="5" spans="1:11" ht="22.5" x14ac:dyDescent="0.25">
      <c r="B5" s="138">
        <v>0</v>
      </c>
      <c r="C5" s="680" t="s">
        <v>486</v>
      </c>
      <c r="D5" s="680"/>
      <c r="E5" s="680"/>
      <c r="F5" s="230" t="s">
        <v>489</v>
      </c>
      <c r="G5" s="256"/>
      <c r="H5" s="136" t="s">
        <v>490</v>
      </c>
      <c r="I5" s="77"/>
      <c r="J5" s="137"/>
    </row>
    <row r="6" spans="1:11" x14ac:dyDescent="0.25">
      <c r="A6" s="76"/>
      <c r="B6" s="139" t="s">
        <v>491</v>
      </c>
      <c r="C6" s="58" t="s">
        <v>494</v>
      </c>
      <c r="D6" s="4" t="s">
        <v>16</v>
      </c>
      <c r="E6" s="4" t="s">
        <v>436</v>
      </c>
      <c r="F6" s="42" t="s">
        <v>498</v>
      </c>
      <c r="G6" s="77"/>
      <c r="H6" s="42" t="s">
        <v>495</v>
      </c>
      <c r="I6" s="77"/>
      <c r="J6" s="141"/>
    </row>
    <row r="7" spans="1:11" x14ac:dyDescent="0.25">
      <c r="A7" s="76"/>
      <c r="B7" s="139" t="s">
        <v>492</v>
      </c>
      <c r="C7" s="58" t="s">
        <v>487</v>
      </c>
      <c r="D7" s="4" t="s">
        <v>9</v>
      </c>
      <c r="E7" s="16" t="s">
        <v>10</v>
      </c>
      <c r="F7" s="42" t="s">
        <v>498</v>
      </c>
      <c r="G7" s="77"/>
      <c r="H7" s="42" t="s">
        <v>496</v>
      </c>
      <c r="I7" s="77"/>
      <c r="J7" s="141"/>
    </row>
    <row r="8" spans="1:11" ht="15.75" thickBot="1" x14ac:dyDescent="0.3">
      <c r="A8" s="76"/>
      <c r="B8" s="140" t="s">
        <v>493</v>
      </c>
      <c r="C8" s="134" t="s">
        <v>488</v>
      </c>
      <c r="D8" s="19" t="s">
        <v>9</v>
      </c>
      <c r="E8" s="20" t="s">
        <v>10</v>
      </c>
      <c r="F8" s="135" t="s">
        <v>498</v>
      </c>
      <c r="G8" s="77"/>
      <c r="H8" s="135" t="s">
        <v>497</v>
      </c>
      <c r="I8" s="77"/>
      <c r="J8" s="142"/>
    </row>
    <row r="9" spans="1:11" ht="24" customHeight="1" x14ac:dyDescent="0.25">
      <c r="A9" s="76"/>
      <c r="B9" s="1" t="s">
        <v>4</v>
      </c>
      <c r="C9" s="681" t="s">
        <v>5</v>
      </c>
      <c r="D9" s="681"/>
      <c r="E9" s="682"/>
      <c r="F9" s="80" t="s">
        <v>6</v>
      </c>
      <c r="H9" s="80" t="s">
        <v>330</v>
      </c>
      <c r="J9" s="121"/>
    </row>
    <row r="10" spans="1:11" ht="45" x14ac:dyDescent="0.25">
      <c r="A10" s="76"/>
      <c r="B10" s="2" t="s">
        <v>7</v>
      </c>
      <c r="C10" s="3" t="s">
        <v>8</v>
      </c>
      <c r="D10" s="4" t="s">
        <v>9</v>
      </c>
      <c r="E10" s="4" t="s">
        <v>10</v>
      </c>
      <c r="F10" s="4" t="s">
        <v>3545</v>
      </c>
      <c r="H10" s="4" t="s">
        <v>12</v>
      </c>
      <c r="J10" s="5" t="s">
        <v>11</v>
      </c>
    </row>
    <row r="11" spans="1:11" ht="45" x14ac:dyDescent="0.25">
      <c r="A11" s="76"/>
      <c r="B11" s="7" t="s">
        <v>13</v>
      </c>
      <c r="C11" s="10" t="s">
        <v>19</v>
      </c>
      <c r="D11" s="11" t="s">
        <v>20</v>
      </c>
      <c r="E11" s="11" t="s">
        <v>475</v>
      </c>
      <c r="F11" s="6" t="s">
        <v>21</v>
      </c>
      <c r="H11" s="16" t="s">
        <v>331</v>
      </c>
      <c r="J11" s="12" t="s">
        <v>17</v>
      </c>
    </row>
    <row r="12" spans="1:11" ht="78" customHeight="1" x14ac:dyDescent="0.25">
      <c r="A12" s="76"/>
      <c r="B12" s="7" t="s">
        <v>14</v>
      </c>
      <c r="C12" s="13" t="s">
        <v>24</v>
      </c>
      <c r="D12" s="4" t="s">
        <v>25</v>
      </c>
      <c r="E12" s="4" t="s">
        <v>26</v>
      </c>
      <c r="F12" s="4" t="s">
        <v>27</v>
      </c>
      <c r="H12" s="4" t="s">
        <v>332</v>
      </c>
      <c r="J12" s="8" t="s">
        <v>28</v>
      </c>
    </row>
    <row r="13" spans="1:11" ht="56.45" customHeight="1" x14ac:dyDescent="0.25">
      <c r="A13" s="76"/>
      <c r="B13" s="7" t="s">
        <v>15</v>
      </c>
      <c r="C13" s="13" t="s">
        <v>32</v>
      </c>
      <c r="D13" s="4" t="s">
        <v>25</v>
      </c>
      <c r="E13" s="4" t="s">
        <v>33</v>
      </c>
      <c r="F13" s="4" t="s">
        <v>34</v>
      </c>
      <c r="H13" s="4" t="s">
        <v>333</v>
      </c>
      <c r="J13" s="5" t="s">
        <v>11</v>
      </c>
    </row>
    <row r="14" spans="1:11" ht="33.75" x14ac:dyDescent="0.25">
      <c r="A14" s="76"/>
      <c r="B14" s="7" t="s">
        <v>18</v>
      </c>
      <c r="C14" s="10" t="s">
        <v>35</v>
      </c>
      <c r="D14" s="11" t="s">
        <v>16</v>
      </c>
      <c r="E14" s="11" t="s">
        <v>436</v>
      </c>
      <c r="F14" s="11" t="s">
        <v>36</v>
      </c>
      <c r="H14" s="4" t="s">
        <v>334</v>
      </c>
      <c r="J14" s="8" t="s">
        <v>37</v>
      </c>
    </row>
    <row r="15" spans="1:11" ht="78.75" x14ac:dyDescent="0.25">
      <c r="A15" s="76"/>
      <c r="B15" s="2" t="s">
        <v>23</v>
      </c>
      <c r="C15" s="14" t="s">
        <v>39</v>
      </c>
      <c r="D15" s="15" t="s">
        <v>25</v>
      </c>
      <c r="E15" s="15" t="s">
        <v>40</v>
      </c>
      <c r="F15" s="15" t="s">
        <v>41</v>
      </c>
      <c r="H15" s="4" t="s">
        <v>335</v>
      </c>
      <c r="J15" s="8" t="s">
        <v>42</v>
      </c>
    </row>
    <row r="16" spans="1:11" ht="33.75" x14ac:dyDescent="0.25">
      <c r="A16" s="76"/>
      <c r="B16" s="2" t="s">
        <v>30</v>
      </c>
      <c r="C16" s="4" t="s">
        <v>43</v>
      </c>
      <c r="D16" s="4" t="s">
        <v>9</v>
      </c>
      <c r="E16" s="16" t="s">
        <v>10</v>
      </c>
      <c r="F16" s="15" t="s">
        <v>500</v>
      </c>
      <c r="H16" s="4" t="s">
        <v>336</v>
      </c>
      <c r="J16" s="8" t="s">
        <v>44</v>
      </c>
    </row>
    <row r="17" spans="1:10" ht="34.5" thickBot="1" x14ac:dyDescent="0.3">
      <c r="A17" s="76"/>
      <c r="B17" s="17" t="s">
        <v>31</v>
      </c>
      <c r="C17" s="18" t="s">
        <v>45</v>
      </c>
      <c r="D17" s="19" t="s">
        <v>25</v>
      </c>
      <c r="E17" s="18" t="s">
        <v>46</v>
      </c>
      <c r="F17" s="20" t="s">
        <v>47</v>
      </c>
      <c r="H17" s="20" t="s">
        <v>337</v>
      </c>
      <c r="J17" s="21" t="s">
        <v>48</v>
      </c>
    </row>
    <row r="18" spans="1:10" ht="24" customHeight="1" x14ac:dyDescent="0.25">
      <c r="A18" s="76"/>
      <c r="B18" s="152" t="s">
        <v>49</v>
      </c>
      <c r="C18" s="683" t="s">
        <v>50</v>
      </c>
      <c r="D18" s="683"/>
      <c r="E18" s="684"/>
      <c r="F18" s="84" t="s">
        <v>414</v>
      </c>
      <c r="H18" s="23" t="s">
        <v>338</v>
      </c>
      <c r="J18" s="122"/>
    </row>
    <row r="19" spans="1:10" ht="42.6" customHeight="1" x14ac:dyDescent="0.25">
      <c r="A19" s="76"/>
      <c r="B19" s="116" t="s">
        <v>51</v>
      </c>
      <c r="C19" s="13" t="s">
        <v>52</v>
      </c>
      <c r="D19" s="4" t="s">
        <v>9</v>
      </c>
      <c r="E19" s="16" t="s">
        <v>10</v>
      </c>
      <c r="F19" s="4" t="s">
        <v>3546</v>
      </c>
      <c r="H19" s="4" t="s">
        <v>339</v>
      </c>
      <c r="J19" s="5" t="s">
        <v>11</v>
      </c>
    </row>
    <row r="20" spans="1:10" ht="51" customHeight="1" x14ac:dyDescent="0.25">
      <c r="A20" s="76"/>
      <c r="B20" s="116" t="s">
        <v>440</v>
      </c>
      <c r="C20" s="4" t="s">
        <v>441</v>
      </c>
      <c r="D20" s="4" t="s">
        <v>25</v>
      </c>
      <c r="E20" s="16" t="s">
        <v>452</v>
      </c>
      <c r="F20" s="4" t="s">
        <v>1275</v>
      </c>
      <c r="H20" s="4" t="s">
        <v>444</v>
      </c>
      <c r="J20" s="5" t="s">
        <v>65</v>
      </c>
    </row>
    <row r="21" spans="1:10" ht="38.25" customHeight="1" thickBot="1" x14ac:dyDescent="0.3">
      <c r="A21" s="76"/>
      <c r="B21" s="143" t="s">
        <v>446</v>
      </c>
      <c r="C21" s="18" t="s">
        <v>447</v>
      </c>
      <c r="D21" s="18" t="s">
        <v>9</v>
      </c>
      <c r="E21" s="144" t="s">
        <v>10</v>
      </c>
      <c r="F21" s="4" t="s">
        <v>1274</v>
      </c>
      <c r="H21" s="18" t="s">
        <v>445</v>
      </c>
      <c r="J21" s="5" t="s">
        <v>65</v>
      </c>
    </row>
    <row r="22" spans="1:10" ht="21" customHeight="1" x14ac:dyDescent="0.25">
      <c r="A22" s="76"/>
      <c r="B22" s="24" t="s">
        <v>54</v>
      </c>
      <c r="C22" s="662" t="s">
        <v>55</v>
      </c>
      <c r="D22" s="662"/>
      <c r="E22" s="663"/>
      <c r="F22" s="231" t="s">
        <v>415</v>
      </c>
      <c r="H22" s="83" t="s">
        <v>340</v>
      </c>
      <c r="J22" s="123"/>
    </row>
    <row r="23" spans="1:10" ht="50.25" customHeight="1" x14ac:dyDescent="0.25">
      <c r="A23" s="76"/>
      <c r="B23" s="25" t="s">
        <v>56</v>
      </c>
      <c r="C23" s="4" t="s">
        <v>57</v>
      </c>
      <c r="D23" s="4" t="s">
        <v>25</v>
      </c>
      <c r="E23" s="4" t="s">
        <v>58</v>
      </c>
      <c r="F23" s="4" t="s">
        <v>3547</v>
      </c>
      <c r="H23" s="4" t="s">
        <v>341</v>
      </c>
      <c r="J23" s="26" t="s">
        <v>59</v>
      </c>
    </row>
    <row r="24" spans="1:10" ht="394.15" customHeight="1" x14ac:dyDescent="0.25">
      <c r="A24" s="76"/>
      <c r="B24" s="27" t="s">
        <v>61</v>
      </c>
      <c r="C24" s="4" t="s">
        <v>62</v>
      </c>
      <c r="D24" s="4" t="s">
        <v>63</v>
      </c>
      <c r="E24" s="16" t="s">
        <v>64</v>
      </c>
      <c r="F24" s="28" t="s">
        <v>1176</v>
      </c>
      <c r="H24" s="16" t="s">
        <v>394</v>
      </c>
      <c r="J24" s="5" t="s">
        <v>65</v>
      </c>
    </row>
    <row r="25" spans="1:10" ht="123" customHeight="1" x14ac:dyDescent="0.25">
      <c r="A25" s="76"/>
      <c r="B25" s="25" t="s">
        <v>66</v>
      </c>
      <c r="C25" s="4" t="s">
        <v>1172</v>
      </c>
      <c r="D25" s="4" t="s">
        <v>25</v>
      </c>
      <c r="E25" s="16" t="s">
        <v>58</v>
      </c>
      <c r="F25" s="16" t="s">
        <v>1273</v>
      </c>
      <c r="H25" s="28" t="s">
        <v>2172</v>
      </c>
      <c r="J25" s="5" t="s">
        <v>11</v>
      </c>
    </row>
    <row r="26" spans="1:10" ht="171" customHeight="1" x14ac:dyDescent="0.25">
      <c r="A26" s="76"/>
      <c r="B26" s="27" t="s">
        <v>1188</v>
      </c>
      <c r="C26" s="4" t="s">
        <v>1175</v>
      </c>
      <c r="D26" s="4" t="s">
        <v>25</v>
      </c>
      <c r="E26" s="16" t="s">
        <v>1272</v>
      </c>
      <c r="F26" s="16" t="s">
        <v>1271</v>
      </c>
      <c r="H26" s="28" t="s">
        <v>2171</v>
      </c>
      <c r="J26" s="5" t="s">
        <v>11</v>
      </c>
    </row>
    <row r="27" spans="1:10" ht="69.75" customHeight="1" x14ac:dyDescent="0.25">
      <c r="A27" s="76"/>
      <c r="B27" s="25" t="s">
        <v>1189</v>
      </c>
      <c r="C27" s="4" t="s">
        <v>1270</v>
      </c>
      <c r="D27" s="4" t="s">
        <v>25</v>
      </c>
      <c r="E27" s="16" t="s">
        <v>58</v>
      </c>
      <c r="F27" s="191" t="s">
        <v>1269</v>
      </c>
      <c r="H27" s="28" t="s">
        <v>2173</v>
      </c>
      <c r="J27" s="5" t="s">
        <v>11</v>
      </c>
    </row>
    <row r="28" spans="1:10" ht="69.75" customHeight="1" x14ac:dyDescent="0.25">
      <c r="A28" s="76"/>
      <c r="B28" s="27" t="s">
        <v>1190</v>
      </c>
      <c r="C28" s="179" t="s">
        <v>2391</v>
      </c>
      <c r="D28" s="4" t="s">
        <v>25</v>
      </c>
      <c r="E28" s="16" t="s">
        <v>58</v>
      </c>
      <c r="F28" s="365" t="s">
        <v>3548</v>
      </c>
      <c r="H28" s="366" t="s">
        <v>2390</v>
      </c>
      <c r="J28" s="5" t="s">
        <v>11</v>
      </c>
    </row>
    <row r="29" spans="1:10" ht="69.75" customHeight="1" x14ac:dyDescent="0.25">
      <c r="A29" s="76"/>
      <c r="B29" s="25" t="s">
        <v>2389</v>
      </c>
      <c r="C29" s="4" t="s">
        <v>2388</v>
      </c>
      <c r="D29" s="4" t="s">
        <v>1299</v>
      </c>
      <c r="E29" s="16" t="s">
        <v>2536</v>
      </c>
      <c r="F29" s="365" t="s">
        <v>2387</v>
      </c>
      <c r="H29" s="366" t="s">
        <v>2386</v>
      </c>
      <c r="J29" s="5" t="s">
        <v>11</v>
      </c>
    </row>
    <row r="30" spans="1:10" ht="133.5" customHeight="1" x14ac:dyDescent="0.25">
      <c r="A30" s="76"/>
      <c r="B30" s="27" t="s">
        <v>2385</v>
      </c>
      <c r="C30" s="4" t="s">
        <v>2384</v>
      </c>
      <c r="D30" s="4" t="s">
        <v>25</v>
      </c>
      <c r="E30" s="16" t="s">
        <v>2383</v>
      </c>
      <c r="F30" s="191" t="s">
        <v>2382</v>
      </c>
      <c r="H30" s="366" t="s">
        <v>2381</v>
      </c>
      <c r="J30" s="5" t="s">
        <v>11</v>
      </c>
    </row>
    <row r="31" spans="1:10" ht="103.9" customHeight="1" thickBot="1" x14ac:dyDescent="0.3">
      <c r="A31" s="76"/>
      <c r="B31" s="25" t="s">
        <v>2380</v>
      </c>
      <c r="C31" s="18" t="s">
        <v>67</v>
      </c>
      <c r="D31" s="18" t="s">
        <v>25</v>
      </c>
      <c r="E31" s="29" t="s">
        <v>68</v>
      </c>
      <c r="F31" s="29" t="s">
        <v>1177</v>
      </c>
      <c r="H31" s="20" t="s">
        <v>342</v>
      </c>
      <c r="J31" s="30" t="s">
        <v>65</v>
      </c>
    </row>
    <row r="32" spans="1:10" ht="25.15" customHeight="1" x14ac:dyDescent="0.25">
      <c r="A32" s="76"/>
      <c r="B32" s="219" t="s">
        <v>69</v>
      </c>
      <c r="C32" s="670" t="s">
        <v>70</v>
      </c>
      <c r="D32" s="670"/>
      <c r="E32" s="671"/>
      <c r="F32" s="82" t="s">
        <v>424</v>
      </c>
      <c r="H32" s="82" t="s">
        <v>343</v>
      </c>
      <c r="J32" s="124"/>
    </row>
    <row r="33" spans="1:10" ht="281.25" customHeight="1" x14ac:dyDescent="0.25">
      <c r="A33" s="76"/>
      <c r="B33" s="31" t="s">
        <v>71</v>
      </c>
      <c r="C33" s="10" t="s">
        <v>72</v>
      </c>
      <c r="D33" s="32" t="s">
        <v>25</v>
      </c>
      <c r="E33" s="33" t="s">
        <v>73</v>
      </c>
      <c r="F33" s="599" t="s">
        <v>4037</v>
      </c>
      <c r="H33" s="4" t="s">
        <v>375</v>
      </c>
      <c r="J33" s="34" t="s">
        <v>74</v>
      </c>
    </row>
    <row r="34" spans="1:10" ht="110.25" customHeight="1" x14ac:dyDescent="0.25">
      <c r="A34" s="76"/>
      <c r="B34" s="31" t="s">
        <v>76</v>
      </c>
      <c r="C34" s="13" t="s">
        <v>442</v>
      </c>
      <c r="D34" s="4" t="s">
        <v>63</v>
      </c>
      <c r="E34" s="4" t="s">
        <v>443</v>
      </c>
      <c r="F34" s="4" t="s">
        <v>449</v>
      </c>
      <c r="H34" s="4" t="s">
        <v>450</v>
      </c>
      <c r="J34" s="5" t="s">
        <v>11</v>
      </c>
    </row>
    <row r="35" spans="1:10" ht="45" customHeight="1" x14ac:dyDescent="0.25">
      <c r="A35" s="76"/>
      <c r="B35" s="31" t="s">
        <v>1282</v>
      </c>
      <c r="C35" s="13" t="s">
        <v>78</v>
      </c>
      <c r="D35" s="37" t="s">
        <v>25</v>
      </c>
      <c r="E35" s="16" t="s">
        <v>46</v>
      </c>
      <c r="F35" s="16" t="s">
        <v>520</v>
      </c>
      <c r="H35" s="16" t="s">
        <v>374</v>
      </c>
      <c r="J35" s="8" t="s">
        <v>79</v>
      </c>
    </row>
    <row r="36" spans="1:10" ht="178.15" customHeight="1" x14ac:dyDescent="0.25">
      <c r="A36" s="76"/>
      <c r="B36" s="31" t="s">
        <v>1283</v>
      </c>
      <c r="C36" s="13" t="s">
        <v>81</v>
      </c>
      <c r="D36" s="37" t="s">
        <v>25</v>
      </c>
      <c r="E36" s="16" t="s">
        <v>911</v>
      </c>
      <c r="F36" s="16" t="s">
        <v>941</v>
      </c>
      <c r="H36" s="16" t="s">
        <v>388</v>
      </c>
      <c r="J36" s="8" t="s">
        <v>82</v>
      </c>
    </row>
    <row r="37" spans="1:10" ht="176.45" customHeight="1" x14ac:dyDescent="0.25">
      <c r="A37" s="76"/>
      <c r="B37" s="31" t="s">
        <v>77</v>
      </c>
      <c r="C37" s="13" t="s">
        <v>84</v>
      </c>
      <c r="D37" s="37" t="s">
        <v>63</v>
      </c>
      <c r="E37" s="16" t="s">
        <v>912</v>
      </c>
      <c r="F37" s="16" t="s">
        <v>946</v>
      </c>
      <c r="H37" s="16" t="s">
        <v>389</v>
      </c>
      <c r="J37" s="8" t="s">
        <v>82</v>
      </c>
    </row>
    <row r="38" spans="1:10" ht="97.5" customHeight="1" x14ac:dyDescent="0.25">
      <c r="A38" s="76"/>
      <c r="B38" s="31" t="s">
        <v>80</v>
      </c>
      <c r="C38" s="10" t="s">
        <v>2203</v>
      </c>
      <c r="D38" s="4" t="s">
        <v>25</v>
      </c>
      <c r="E38" s="6" t="s">
        <v>58</v>
      </c>
      <c r="F38" s="11" t="s">
        <v>3828</v>
      </c>
      <c r="H38" s="4" t="s">
        <v>2379</v>
      </c>
      <c r="J38" s="5" t="s">
        <v>11</v>
      </c>
    </row>
    <row r="39" spans="1:10" ht="81.75" customHeight="1" x14ac:dyDescent="0.25">
      <c r="A39" s="76"/>
      <c r="B39" s="31" t="s">
        <v>83</v>
      </c>
      <c r="C39" s="10" t="s">
        <v>711</v>
      </c>
      <c r="D39" s="11" t="s">
        <v>725</v>
      </c>
      <c r="E39" s="11" t="s">
        <v>1268</v>
      </c>
      <c r="F39" s="6" t="s">
        <v>1267</v>
      </c>
      <c r="H39" s="16" t="s">
        <v>2175</v>
      </c>
      <c r="J39" s="34" t="s">
        <v>724</v>
      </c>
    </row>
    <row r="40" spans="1:10" ht="95.25" customHeight="1" x14ac:dyDescent="0.25">
      <c r="A40" s="76"/>
      <c r="B40" s="31" t="s">
        <v>85</v>
      </c>
      <c r="C40" s="10" t="s">
        <v>933</v>
      </c>
      <c r="D40" s="4" t="s">
        <v>25</v>
      </c>
      <c r="E40" s="4" t="s">
        <v>1266</v>
      </c>
      <c r="F40" s="6" t="s">
        <v>1265</v>
      </c>
      <c r="H40" s="16" t="s">
        <v>2174</v>
      </c>
      <c r="J40" s="5" t="s">
        <v>11</v>
      </c>
    </row>
    <row r="41" spans="1:10" ht="178.9" customHeight="1" x14ac:dyDescent="0.25">
      <c r="A41" s="76"/>
      <c r="B41" s="31" t="s">
        <v>87</v>
      </c>
      <c r="C41" s="13" t="s">
        <v>86</v>
      </c>
      <c r="D41" s="37" t="s">
        <v>25</v>
      </c>
      <c r="E41" s="16" t="s">
        <v>58</v>
      </c>
      <c r="F41" s="190" t="s">
        <v>1264</v>
      </c>
      <c r="H41" s="38" t="s">
        <v>376</v>
      </c>
      <c r="J41" s="5" t="s">
        <v>11</v>
      </c>
    </row>
    <row r="42" spans="1:10" ht="83.45" customHeight="1" x14ac:dyDescent="0.25">
      <c r="A42" s="76"/>
      <c r="B42" s="31" t="s">
        <v>89</v>
      </c>
      <c r="C42" s="13" t="s">
        <v>468</v>
      </c>
      <c r="D42" s="4" t="s">
        <v>16</v>
      </c>
      <c r="E42" s="11" t="s">
        <v>436</v>
      </c>
      <c r="F42" s="16" t="s">
        <v>3549</v>
      </c>
      <c r="H42" s="40" t="s">
        <v>377</v>
      </c>
      <c r="J42" s="41" t="s">
        <v>88</v>
      </c>
    </row>
    <row r="43" spans="1:10" ht="25.15" customHeight="1" x14ac:dyDescent="0.25">
      <c r="A43" s="76"/>
      <c r="B43" s="31" t="s">
        <v>93</v>
      </c>
      <c r="C43" s="13" t="s">
        <v>90</v>
      </c>
      <c r="D43" s="39" t="s">
        <v>91</v>
      </c>
      <c r="E43" s="16" t="s">
        <v>10</v>
      </c>
      <c r="F43" s="16" t="s">
        <v>92</v>
      </c>
      <c r="H43" s="16" t="s">
        <v>378</v>
      </c>
      <c r="J43" s="5" t="s">
        <v>11</v>
      </c>
    </row>
    <row r="44" spans="1:10" ht="180" x14ac:dyDescent="0.25">
      <c r="A44" s="76"/>
      <c r="B44" s="31" t="s">
        <v>97</v>
      </c>
      <c r="C44" s="13" t="s">
        <v>94</v>
      </c>
      <c r="D44" s="37" t="s">
        <v>25</v>
      </c>
      <c r="E44" s="16" t="s">
        <v>95</v>
      </c>
      <c r="F44" s="16" t="s">
        <v>3966</v>
      </c>
      <c r="H44" s="16" t="s">
        <v>344</v>
      </c>
      <c r="J44" s="12" t="s">
        <v>96</v>
      </c>
    </row>
    <row r="45" spans="1:10" ht="99" customHeight="1" x14ac:dyDescent="0.25">
      <c r="A45" s="76"/>
      <c r="B45" s="31" t="s">
        <v>98</v>
      </c>
      <c r="C45" s="10" t="s">
        <v>1316</v>
      </c>
      <c r="D45" s="11" t="s">
        <v>25</v>
      </c>
      <c r="E45" s="11" t="s">
        <v>1317</v>
      </c>
      <c r="F45" s="6" t="s">
        <v>3829</v>
      </c>
      <c r="H45" s="28" t="s">
        <v>1329</v>
      </c>
      <c r="J45" s="12" t="s">
        <v>3550</v>
      </c>
    </row>
    <row r="46" spans="1:10" ht="99" customHeight="1" x14ac:dyDescent="0.25">
      <c r="A46" s="76"/>
      <c r="B46" s="31" t="s">
        <v>102</v>
      </c>
      <c r="C46" s="10" t="s">
        <v>1321</v>
      </c>
      <c r="D46" s="11" t="s">
        <v>25</v>
      </c>
      <c r="E46" s="11" t="s">
        <v>58</v>
      </c>
      <c r="F46" s="6" t="s">
        <v>3830</v>
      </c>
      <c r="H46" s="28" t="s">
        <v>1327</v>
      </c>
      <c r="J46" s="5" t="s">
        <v>11</v>
      </c>
    </row>
    <row r="47" spans="1:10" ht="99" customHeight="1" x14ac:dyDescent="0.25">
      <c r="A47" s="76"/>
      <c r="B47" s="31" t="s">
        <v>107</v>
      </c>
      <c r="C47" s="10" t="s">
        <v>1322</v>
      </c>
      <c r="D47" s="11" t="s">
        <v>25</v>
      </c>
      <c r="E47" s="11" t="s">
        <v>58</v>
      </c>
      <c r="F47" s="6" t="s">
        <v>3831</v>
      </c>
      <c r="H47" s="28" t="s">
        <v>1328</v>
      </c>
      <c r="J47" s="5" t="s">
        <v>11</v>
      </c>
    </row>
    <row r="48" spans="1:10" ht="69" customHeight="1" x14ac:dyDescent="0.25">
      <c r="A48" s="76"/>
      <c r="B48" s="31" t="s">
        <v>112</v>
      </c>
      <c r="C48" s="10" t="s">
        <v>1318</v>
      </c>
      <c r="D48" s="11" t="s">
        <v>25</v>
      </c>
      <c r="E48" s="11" t="s">
        <v>1319</v>
      </c>
      <c r="F48" s="6" t="s">
        <v>3832</v>
      </c>
      <c r="H48" s="28" t="s">
        <v>2176</v>
      </c>
      <c r="J48" s="5" t="s">
        <v>11</v>
      </c>
    </row>
    <row r="49" spans="1:10" ht="81.599999999999994" customHeight="1" x14ac:dyDescent="0.25">
      <c r="A49" s="76"/>
      <c r="B49" s="31" t="s">
        <v>114</v>
      </c>
      <c r="C49" s="10" t="s">
        <v>1314</v>
      </c>
      <c r="D49" s="11" t="s">
        <v>91</v>
      </c>
      <c r="E49" s="11" t="s">
        <v>1255</v>
      </c>
      <c r="F49" s="6" t="s">
        <v>3833</v>
      </c>
      <c r="H49" s="16" t="s">
        <v>2177</v>
      </c>
      <c r="J49" s="12" t="s">
        <v>3550</v>
      </c>
    </row>
    <row r="50" spans="1:10" ht="77.25" customHeight="1" x14ac:dyDescent="0.25">
      <c r="A50" s="76"/>
      <c r="B50" s="31" t="s">
        <v>117</v>
      </c>
      <c r="C50" s="13" t="s">
        <v>1323</v>
      </c>
      <c r="D50" s="4" t="s">
        <v>25</v>
      </c>
      <c r="E50" s="11" t="s">
        <v>58</v>
      </c>
      <c r="F50" s="4" t="s">
        <v>3834</v>
      </c>
      <c r="H50" s="15" t="s">
        <v>1330</v>
      </c>
      <c r="J50" s="5" t="s">
        <v>11</v>
      </c>
    </row>
    <row r="51" spans="1:10" ht="77.25" customHeight="1" x14ac:dyDescent="0.25">
      <c r="A51" s="76"/>
      <c r="B51" s="31" t="s">
        <v>119</v>
      </c>
      <c r="C51" s="13" t="s">
        <v>1324</v>
      </c>
      <c r="D51" s="4" t="s">
        <v>25</v>
      </c>
      <c r="E51" s="16" t="s">
        <v>58</v>
      </c>
      <c r="F51" s="4" t="s">
        <v>3835</v>
      </c>
      <c r="H51" s="15" t="s">
        <v>1331</v>
      </c>
      <c r="J51" s="5" t="s">
        <v>11</v>
      </c>
    </row>
    <row r="52" spans="1:10" ht="77.25" customHeight="1" x14ac:dyDescent="0.25">
      <c r="A52" s="76"/>
      <c r="B52" s="31" t="s">
        <v>120</v>
      </c>
      <c r="C52" s="13" t="s">
        <v>1320</v>
      </c>
      <c r="D52" s="4" t="s">
        <v>25</v>
      </c>
      <c r="E52" s="16" t="s">
        <v>58</v>
      </c>
      <c r="F52" s="4" t="s">
        <v>3836</v>
      </c>
      <c r="H52" s="15" t="s">
        <v>1326</v>
      </c>
      <c r="J52" s="5" t="s">
        <v>11</v>
      </c>
    </row>
    <row r="53" spans="1:10" ht="77.25" customHeight="1" x14ac:dyDescent="0.25">
      <c r="A53" s="76"/>
      <c r="B53" s="31" t="s">
        <v>125</v>
      </c>
      <c r="C53" s="13" t="s">
        <v>1315</v>
      </c>
      <c r="D53" s="4" t="s">
        <v>25</v>
      </c>
      <c r="E53" s="16" t="s">
        <v>2083</v>
      </c>
      <c r="F53" s="4" t="s">
        <v>3837</v>
      </c>
      <c r="H53" s="15" t="s">
        <v>1313</v>
      </c>
      <c r="J53" s="5" t="s">
        <v>11</v>
      </c>
    </row>
    <row r="54" spans="1:10" ht="120" customHeight="1" x14ac:dyDescent="0.25">
      <c r="A54" s="76"/>
      <c r="B54" s="31" t="s">
        <v>129</v>
      </c>
      <c r="C54" s="13" t="s">
        <v>902</v>
      </c>
      <c r="D54" s="4" t="s">
        <v>25</v>
      </c>
      <c r="E54" s="16" t="s">
        <v>1169</v>
      </c>
      <c r="F54" s="16" t="s">
        <v>1178</v>
      </c>
      <c r="H54" s="16" t="s">
        <v>1210</v>
      </c>
      <c r="J54" s="182" t="s">
        <v>901</v>
      </c>
    </row>
    <row r="55" spans="1:10" ht="224.25" customHeight="1" x14ac:dyDescent="0.25">
      <c r="A55" s="76"/>
      <c r="B55" s="31" t="s">
        <v>453</v>
      </c>
      <c r="C55" s="13" t="s">
        <v>99</v>
      </c>
      <c r="D55" s="37" t="s">
        <v>25</v>
      </c>
      <c r="E55" s="4" t="s">
        <v>720</v>
      </c>
      <c r="F55" s="4" t="s">
        <v>3551</v>
      </c>
      <c r="H55" s="4" t="s">
        <v>391</v>
      </c>
      <c r="J55" s="12" t="s">
        <v>100</v>
      </c>
    </row>
    <row r="56" spans="1:10" ht="114.6" customHeight="1" x14ac:dyDescent="0.25">
      <c r="A56" s="76"/>
      <c r="B56" s="31" t="s">
        <v>454</v>
      </c>
      <c r="C56" s="13" t="s">
        <v>903</v>
      </c>
      <c r="D56" s="4" t="s">
        <v>25</v>
      </c>
      <c r="E56" s="16" t="s">
        <v>1169</v>
      </c>
      <c r="F56" s="16" t="s">
        <v>1178</v>
      </c>
      <c r="H56" s="16" t="s">
        <v>1211</v>
      </c>
      <c r="J56" s="182" t="s">
        <v>904</v>
      </c>
    </row>
    <row r="57" spans="1:10" ht="235.15" customHeight="1" x14ac:dyDescent="0.25">
      <c r="A57" s="76"/>
      <c r="B57" s="31" t="s">
        <v>1191</v>
      </c>
      <c r="C57" s="13" t="s">
        <v>103</v>
      </c>
      <c r="D57" s="37" t="s">
        <v>25</v>
      </c>
      <c r="E57" s="4" t="s">
        <v>721</v>
      </c>
      <c r="F57" s="4" t="s">
        <v>1263</v>
      </c>
      <c r="H57" s="4" t="s">
        <v>392</v>
      </c>
      <c r="J57" s="12" t="s">
        <v>105</v>
      </c>
    </row>
    <row r="58" spans="1:10" ht="114.6" customHeight="1" x14ac:dyDescent="0.25">
      <c r="A58" s="76"/>
      <c r="B58" s="31" t="s">
        <v>616</v>
      </c>
      <c r="C58" s="13" t="s">
        <v>905</v>
      </c>
      <c r="D58" s="4" t="s">
        <v>25</v>
      </c>
      <c r="E58" s="16" t="s">
        <v>1169</v>
      </c>
      <c r="F58" s="16" t="s">
        <v>1178</v>
      </c>
      <c r="H58" s="16" t="s">
        <v>1212</v>
      </c>
      <c r="J58" s="182" t="s">
        <v>904</v>
      </c>
    </row>
    <row r="59" spans="1:10" ht="217.15" customHeight="1" x14ac:dyDescent="0.25">
      <c r="A59" s="76"/>
      <c r="B59" s="31" t="s">
        <v>1192</v>
      </c>
      <c r="C59" s="13" t="s">
        <v>108</v>
      </c>
      <c r="D59" s="37" t="s">
        <v>25</v>
      </c>
      <c r="E59" s="4" t="s">
        <v>109</v>
      </c>
      <c r="F59" s="4" t="s">
        <v>3552</v>
      </c>
      <c r="H59" s="4" t="s">
        <v>390</v>
      </c>
      <c r="J59" s="12" t="s">
        <v>110</v>
      </c>
    </row>
    <row r="60" spans="1:10" ht="52.9" customHeight="1" x14ac:dyDescent="0.25">
      <c r="A60" s="76"/>
      <c r="B60" s="31" t="s">
        <v>620</v>
      </c>
      <c r="C60" s="13" t="s">
        <v>906</v>
      </c>
      <c r="D60" s="4" t="s">
        <v>25</v>
      </c>
      <c r="E60" s="4" t="s">
        <v>907</v>
      </c>
      <c r="F60" s="4" t="s">
        <v>931</v>
      </c>
      <c r="H60" s="4" t="s">
        <v>1213</v>
      </c>
      <c r="J60" s="182" t="s">
        <v>2187</v>
      </c>
    </row>
    <row r="61" spans="1:10" ht="122.45" customHeight="1" x14ac:dyDescent="0.25">
      <c r="A61" s="76"/>
      <c r="B61" s="31" t="s">
        <v>621</v>
      </c>
      <c r="C61" s="13" t="s">
        <v>908</v>
      </c>
      <c r="D61" s="4" t="s">
        <v>25</v>
      </c>
      <c r="E61" s="16" t="s">
        <v>1169</v>
      </c>
      <c r="F61" s="16" t="s">
        <v>1178</v>
      </c>
      <c r="H61" s="16" t="s">
        <v>1214</v>
      </c>
      <c r="J61" s="182" t="s">
        <v>904</v>
      </c>
    </row>
    <row r="62" spans="1:10" ht="207" customHeight="1" x14ac:dyDescent="0.25">
      <c r="A62" s="76"/>
      <c r="B62" s="31" t="s">
        <v>1193</v>
      </c>
      <c r="C62" s="13" t="s">
        <v>113</v>
      </c>
      <c r="D62" s="37" t="s">
        <v>25</v>
      </c>
      <c r="E62" s="4" t="s">
        <v>720</v>
      </c>
      <c r="F62" s="4" t="s">
        <v>3553</v>
      </c>
      <c r="H62" s="4" t="s">
        <v>345</v>
      </c>
      <c r="J62" s="12" t="s">
        <v>100</v>
      </c>
    </row>
    <row r="63" spans="1:10" ht="128.44999999999999" customHeight="1" x14ac:dyDescent="0.25">
      <c r="A63" s="76"/>
      <c r="B63" s="31" t="s">
        <v>622</v>
      </c>
      <c r="C63" s="13" t="s">
        <v>909</v>
      </c>
      <c r="D63" s="4" t="s">
        <v>25</v>
      </c>
      <c r="E63" s="16" t="s">
        <v>1169</v>
      </c>
      <c r="F63" s="16" t="s">
        <v>1178</v>
      </c>
      <c r="H63" s="16" t="s">
        <v>1215</v>
      </c>
      <c r="J63" s="182" t="s">
        <v>904</v>
      </c>
    </row>
    <row r="64" spans="1:10" ht="198.6" customHeight="1" x14ac:dyDescent="0.25">
      <c r="A64" s="76"/>
      <c r="B64" s="31" t="s">
        <v>623</v>
      </c>
      <c r="C64" s="13" t="s">
        <v>115</v>
      </c>
      <c r="D64" s="37" t="s">
        <v>25</v>
      </c>
      <c r="E64" s="4" t="s">
        <v>721</v>
      </c>
      <c r="F64" s="4" t="s">
        <v>3554</v>
      </c>
      <c r="H64" s="4" t="s">
        <v>346</v>
      </c>
      <c r="J64" s="12" t="s">
        <v>105</v>
      </c>
    </row>
    <row r="65" spans="1:10" ht="130.15" customHeight="1" x14ac:dyDescent="0.25">
      <c r="A65" s="76"/>
      <c r="B65" s="31" t="s">
        <v>624</v>
      </c>
      <c r="C65" s="13" t="s">
        <v>910</v>
      </c>
      <c r="D65" s="4" t="s">
        <v>25</v>
      </c>
      <c r="E65" s="16" t="s">
        <v>1169</v>
      </c>
      <c r="F65" s="16" t="s">
        <v>1178</v>
      </c>
      <c r="H65" s="16" t="s">
        <v>1216</v>
      </c>
      <c r="J65" s="182" t="s">
        <v>904</v>
      </c>
    </row>
    <row r="66" spans="1:10" ht="183.6" customHeight="1" x14ac:dyDescent="0.25">
      <c r="A66" s="76"/>
      <c r="B66" s="31" t="s">
        <v>2154</v>
      </c>
      <c r="C66" s="13" t="s">
        <v>118</v>
      </c>
      <c r="D66" s="37" t="s">
        <v>25</v>
      </c>
      <c r="E66" s="4" t="s">
        <v>109</v>
      </c>
      <c r="F66" s="4" t="s">
        <v>3555</v>
      </c>
      <c r="H66" s="4" t="s">
        <v>347</v>
      </c>
      <c r="J66" s="12" t="s">
        <v>110</v>
      </c>
    </row>
    <row r="67" spans="1:10" ht="90.75" customHeight="1" x14ac:dyDescent="0.25">
      <c r="A67" s="76"/>
      <c r="B67" s="31" t="s">
        <v>2155</v>
      </c>
      <c r="C67" s="13" t="s">
        <v>934</v>
      </c>
      <c r="D67" s="4" t="s">
        <v>25</v>
      </c>
      <c r="E67" s="4" t="s">
        <v>722</v>
      </c>
      <c r="F67" s="4" t="s">
        <v>1262</v>
      </c>
      <c r="H67" s="4" t="s">
        <v>1261</v>
      </c>
      <c r="J67" s="34" t="s">
        <v>730</v>
      </c>
    </row>
    <row r="68" spans="1:10" ht="118.5" customHeight="1" x14ac:dyDescent="0.25">
      <c r="A68" s="76"/>
      <c r="B68" s="31" t="s">
        <v>2156</v>
      </c>
      <c r="C68" s="13" t="s">
        <v>935</v>
      </c>
      <c r="D68" s="4" t="s">
        <v>25</v>
      </c>
      <c r="E68" s="4" t="s">
        <v>723</v>
      </c>
      <c r="F68" s="4" t="s">
        <v>1260</v>
      </c>
      <c r="H68" s="4" t="s">
        <v>1259</v>
      </c>
      <c r="J68" s="34" t="s">
        <v>731</v>
      </c>
    </row>
    <row r="69" spans="1:10" ht="77.25" customHeight="1" x14ac:dyDescent="0.25">
      <c r="A69" s="76"/>
      <c r="B69" s="31" t="s">
        <v>2157</v>
      </c>
      <c r="C69" s="13" t="s">
        <v>936</v>
      </c>
      <c r="D69" s="4" t="s">
        <v>25</v>
      </c>
      <c r="E69" s="4" t="s">
        <v>729</v>
      </c>
      <c r="F69" s="4" t="s">
        <v>1258</v>
      </c>
      <c r="H69" s="4" t="s">
        <v>1257</v>
      </c>
      <c r="J69" s="34" t="s">
        <v>732</v>
      </c>
    </row>
    <row r="70" spans="1:10" ht="92.25" customHeight="1" x14ac:dyDescent="0.25">
      <c r="A70" s="76"/>
      <c r="B70" s="31" t="s">
        <v>2158</v>
      </c>
      <c r="C70" s="4" t="s">
        <v>715</v>
      </c>
      <c r="D70" s="16" t="s">
        <v>25</v>
      </c>
      <c r="E70" s="16" t="s">
        <v>58</v>
      </c>
      <c r="F70" s="192" t="s">
        <v>3969</v>
      </c>
      <c r="H70" s="15" t="s">
        <v>1217</v>
      </c>
      <c r="J70" s="5" t="s">
        <v>11</v>
      </c>
    </row>
    <row r="71" spans="1:10" ht="90" x14ac:dyDescent="0.25">
      <c r="A71" s="76"/>
      <c r="B71" s="31" t="s">
        <v>2159</v>
      </c>
      <c r="C71" s="15" t="s">
        <v>121</v>
      </c>
      <c r="D71" s="43" t="s">
        <v>25</v>
      </c>
      <c r="E71" s="28" t="s">
        <v>122</v>
      </c>
      <c r="F71" s="28" t="s">
        <v>123</v>
      </c>
      <c r="H71" s="4" t="s">
        <v>348</v>
      </c>
      <c r="J71" s="44" t="s">
        <v>124</v>
      </c>
    </row>
    <row r="72" spans="1:10" ht="147" thickBot="1" x14ac:dyDescent="0.3">
      <c r="A72" s="76"/>
      <c r="B72" s="31" t="s">
        <v>609</v>
      </c>
      <c r="C72" s="4" t="s">
        <v>126</v>
      </c>
      <c r="D72" s="3" t="s">
        <v>25</v>
      </c>
      <c r="E72" s="4" t="s">
        <v>127</v>
      </c>
      <c r="F72" s="16" t="s">
        <v>2189</v>
      </c>
      <c r="H72" s="15" t="s">
        <v>349</v>
      </c>
      <c r="J72" s="45" t="s">
        <v>128</v>
      </c>
    </row>
    <row r="73" spans="1:10" ht="40.15" customHeight="1" x14ac:dyDescent="0.25">
      <c r="A73" s="76"/>
      <c r="B73" s="225" t="s">
        <v>130</v>
      </c>
      <c r="C73" s="672" t="s">
        <v>131</v>
      </c>
      <c r="D73" s="672"/>
      <c r="E73" s="673"/>
      <c r="F73" s="85" t="s">
        <v>416</v>
      </c>
      <c r="H73" s="223" t="s">
        <v>350</v>
      </c>
      <c r="J73" s="125"/>
    </row>
    <row r="74" spans="1:10" ht="33.75" x14ac:dyDescent="0.25">
      <c r="A74" s="76"/>
      <c r="B74" s="48" t="s">
        <v>132</v>
      </c>
      <c r="C74" s="49" t="s">
        <v>133</v>
      </c>
      <c r="D74" s="50" t="s">
        <v>16</v>
      </c>
      <c r="E74" s="11" t="s">
        <v>436</v>
      </c>
      <c r="F74" s="6" t="s">
        <v>134</v>
      </c>
      <c r="H74" s="16" t="s">
        <v>393</v>
      </c>
      <c r="J74" s="52" t="s">
        <v>135</v>
      </c>
    </row>
    <row r="75" spans="1:10" ht="112.5" x14ac:dyDescent="0.25">
      <c r="A75" s="76"/>
      <c r="B75" s="48" t="s">
        <v>136</v>
      </c>
      <c r="C75" s="4" t="s">
        <v>137</v>
      </c>
      <c r="D75" s="37" t="s">
        <v>25</v>
      </c>
      <c r="E75" s="4" t="s">
        <v>138</v>
      </c>
      <c r="F75" s="4" t="s">
        <v>1184</v>
      </c>
      <c r="H75" s="4" t="s">
        <v>351</v>
      </c>
      <c r="J75" s="8" t="s">
        <v>139</v>
      </c>
    </row>
    <row r="76" spans="1:10" ht="225.6" customHeight="1" x14ac:dyDescent="0.25">
      <c r="A76" s="76"/>
      <c r="B76" s="48" t="s">
        <v>1281</v>
      </c>
      <c r="C76" s="4" t="s">
        <v>726</v>
      </c>
      <c r="D76" s="4" t="s">
        <v>63</v>
      </c>
      <c r="E76" s="4" t="s">
        <v>914</v>
      </c>
      <c r="F76" s="4" t="s">
        <v>3556</v>
      </c>
      <c r="H76" s="4" t="s">
        <v>1218</v>
      </c>
      <c r="J76" s="8" t="s">
        <v>727</v>
      </c>
    </row>
    <row r="77" spans="1:10" ht="93.75" customHeight="1" thickBot="1" x14ac:dyDescent="0.3">
      <c r="A77" s="76"/>
      <c r="B77" s="194" t="s">
        <v>2167</v>
      </c>
      <c r="C77" s="4" t="s">
        <v>2160</v>
      </c>
      <c r="D77" s="4" t="s">
        <v>25</v>
      </c>
      <c r="E77" s="6" t="s">
        <v>58</v>
      </c>
      <c r="F77" s="4" t="s">
        <v>2161</v>
      </c>
      <c r="H77" s="15" t="s">
        <v>2166</v>
      </c>
      <c r="J77" s="8" t="s">
        <v>2164</v>
      </c>
    </row>
    <row r="78" spans="1:10" ht="22.5" x14ac:dyDescent="0.25">
      <c r="A78" s="76"/>
      <c r="B78" s="220" t="s">
        <v>140</v>
      </c>
      <c r="C78" s="668" t="s">
        <v>141</v>
      </c>
      <c r="D78" s="668"/>
      <c r="E78" s="669"/>
      <c r="F78" s="232" t="s">
        <v>417</v>
      </c>
      <c r="H78" s="239" t="s">
        <v>352</v>
      </c>
      <c r="J78" s="126"/>
    </row>
    <row r="79" spans="1:10" ht="50.45" customHeight="1" x14ac:dyDescent="0.25">
      <c r="A79" s="76"/>
      <c r="B79" s="55" t="s">
        <v>142</v>
      </c>
      <c r="C79" s="10" t="s">
        <v>143</v>
      </c>
      <c r="D79" s="36" t="s">
        <v>25</v>
      </c>
      <c r="E79" s="11" t="s">
        <v>144</v>
      </c>
      <c r="F79" s="11" t="s">
        <v>1209</v>
      </c>
      <c r="H79" s="4" t="s">
        <v>395</v>
      </c>
      <c r="J79" s="56" t="s">
        <v>11</v>
      </c>
    </row>
    <row r="80" spans="1:10" ht="33.75" x14ac:dyDescent="0.25">
      <c r="A80" s="76"/>
      <c r="B80" s="57" t="s">
        <v>145</v>
      </c>
      <c r="C80" s="13" t="s">
        <v>146</v>
      </c>
      <c r="D80" s="4" t="s">
        <v>16</v>
      </c>
      <c r="E80" s="11" t="s">
        <v>436</v>
      </c>
      <c r="F80" s="16" t="s">
        <v>147</v>
      </c>
      <c r="H80" s="4" t="s">
        <v>396</v>
      </c>
      <c r="J80" s="8" t="s">
        <v>148</v>
      </c>
    </row>
    <row r="81" spans="1:10" ht="47.45" customHeight="1" x14ac:dyDescent="0.25">
      <c r="A81" s="76"/>
      <c r="B81" s="55" t="s">
        <v>149</v>
      </c>
      <c r="C81" s="13" t="s">
        <v>150</v>
      </c>
      <c r="D81" s="37" t="s">
        <v>25</v>
      </c>
      <c r="E81" s="16" t="s">
        <v>502</v>
      </c>
      <c r="F81" s="16" t="s">
        <v>501</v>
      </c>
      <c r="H81" s="4" t="s">
        <v>379</v>
      </c>
      <c r="J81" s="5" t="s">
        <v>11</v>
      </c>
    </row>
    <row r="82" spans="1:10" ht="47.45" customHeight="1" x14ac:dyDescent="0.25">
      <c r="A82" s="76"/>
      <c r="B82" s="55" t="s">
        <v>151</v>
      </c>
      <c r="C82" s="13" t="s">
        <v>2378</v>
      </c>
      <c r="D82" s="4" t="s">
        <v>91</v>
      </c>
      <c r="E82" s="16" t="s">
        <v>2537</v>
      </c>
      <c r="F82" s="1534" t="s">
        <v>4038</v>
      </c>
      <c r="H82" s="4" t="s">
        <v>2377</v>
      </c>
      <c r="J82" s="5" t="s">
        <v>11</v>
      </c>
    </row>
    <row r="83" spans="1:10" ht="180" x14ac:dyDescent="0.25">
      <c r="A83" s="76"/>
      <c r="B83" s="57" t="s">
        <v>155</v>
      </c>
      <c r="C83" s="13" t="s">
        <v>152</v>
      </c>
      <c r="D83" s="4" t="s">
        <v>25</v>
      </c>
      <c r="E83" s="4" t="s">
        <v>1278</v>
      </c>
      <c r="F83" s="4" t="s">
        <v>1256</v>
      </c>
      <c r="H83" s="4" t="s">
        <v>154</v>
      </c>
      <c r="J83" s="8" t="s">
        <v>153</v>
      </c>
    </row>
    <row r="84" spans="1:10" ht="101.25" x14ac:dyDescent="0.25">
      <c r="A84" s="76"/>
      <c r="B84" s="55" t="s">
        <v>1284</v>
      </c>
      <c r="C84" s="13" t="s">
        <v>156</v>
      </c>
      <c r="D84" s="37" t="s">
        <v>25</v>
      </c>
      <c r="E84" s="4" t="s">
        <v>1279</v>
      </c>
      <c r="F84" s="4" t="s">
        <v>1185</v>
      </c>
      <c r="H84" s="4" t="s">
        <v>353</v>
      </c>
      <c r="J84" s="8" t="s">
        <v>157</v>
      </c>
    </row>
    <row r="85" spans="1:10" ht="76.900000000000006" customHeight="1" x14ac:dyDescent="0.25">
      <c r="A85" s="76"/>
      <c r="B85" s="55" t="s">
        <v>1285</v>
      </c>
      <c r="C85" s="10" t="s">
        <v>1179</v>
      </c>
      <c r="D85" s="11" t="s">
        <v>725</v>
      </c>
      <c r="E85" s="11" t="s">
        <v>1255</v>
      </c>
      <c r="F85" s="233" t="s">
        <v>3970</v>
      </c>
      <c r="H85" s="15" t="s">
        <v>2178</v>
      </c>
      <c r="J85" s="5" t="s">
        <v>11</v>
      </c>
    </row>
    <row r="86" spans="1:10" ht="81.599999999999994" customHeight="1" x14ac:dyDescent="0.25">
      <c r="A86" s="76"/>
      <c r="B86" s="57" t="s">
        <v>1286</v>
      </c>
      <c r="C86" s="10" t="s">
        <v>1180</v>
      </c>
      <c r="D86" s="11" t="s">
        <v>725</v>
      </c>
      <c r="E86" s="11" t="s">
        <v>1255</v>
      </c>
      <c r="F86" s="6" t="s">
        <v>3971</v>
      </c>
      <c r="H86" s="15" t="s">
        <v>2179</v>
      </c>
      <c r="J86" s="5" t="s">
        <v>11</v>
      </c>
    </row>
    <row r="87" spans="1:10" ht="87" customHeight="1" x14ac:dyDescent="0.25">
      <c r="A87" s="76"/>
      <c r="B87" s="55" t="s">
        <v>1287</v>
      </c>
      <c r="C87" s="10" t="s">
        <v>1312</v>
      </c>
      <c r="D87" s="11" t="s">
        <v>725</v>
      </c>
      <c r="E87" s="11" t="s">
        <v>1255</v>
      </c>
      <c r="F87" s="233" t="s">
        <v>3972</v>
      </c>
      <c r="H87" s="15" t="s">
        <v>2180</v>
      </c>
      <c r="J87" s="8" t="s">
        <v>733</v>
      </c>
    </row>
    <row r="88" spans="1:10" ht="93" customHeight="1" x14ac:dyDescent="0.25">
      <c r="A88" s="76"/>
      <c r="B88" s="55" t="s">
        <v>1288</v>
      </c>
      <c r="C88" s="10" t="s">
        <v>3575</v>
      </c>
      <c r="D88" s="11" t="s">
        <v>25</v>
      </c>
      <c r="E88" s="11" t="s">
        <v>943</v>
      </c>
      <c r="F88" s="6" t="s">
        <v>3973</v>
      </c>
      <c r="H88" s="15" t="s">
        <v>2181</v>
      </c>
      <c r="J88" s="8" t="s">
        <v>734</v>
      </c>
    </row>
    <row r="89" spans="1:10" ht="107.25" customHeight="1" x14ac:dyDescent="0.25">
      <c r="A89" s="76"/>
      <c r="B89" s="57" t="s">
        <v>1289</v>
      </c>
      <c r="C89" s="10" t="s">
        <v>2376</v>
      </c>
      <c r="D89" s="11" t="s">
        <v>25</v>
      </c>
      <c r="E89" s="11" t="s">
        <v>2375</v>
      </c>
      <c r="F89" s="6" t="s">
        <v>3974</v>
      </c>
      <c r="H89" s="15" t="s">
        <v>2374</v>
      </c>
      <c r="J89" s="5" t="s">
        <v>11</v>
      </c>
    </row>
    <row r="90" spans="1:10" ht="66.75" customHeight="1" x14ac:dyDescent="0.25">
      <c r="A90" s="76"/>
      <c r="B90" s="55" t="s">
        <v>1290</v>
      </c>
      <c r="C90" s="10" t="s">
        <v>1254</v>
      </c>
      <c r="D90" s="11" t="s">
        <v>25</v>
      </c>
      <c r="E90" s="6" t="s">
        <v>58</v>
      </c>
      <c r="F90" s="234" t="s">
        <v>1253</v>
      </c>
      <c r="H90" s="15" t="s">
        <v>2182</v>
      </c>
      <c r="J90" s="5" t="s">
        <v>11</v>
      </c>
    </row>
    <row r="91" spans="1:10" ht="128.25" customHeight="1" x14ac:dyDescent="0.25">
      <c r="A91" s="76"/>
      <c r="B91" s="55" t="s">
        <v>1291</v>
      </c>
      <c r="C91" s="10" t="s">
        <v>1252</v>
      </c>
      <c r="D91" s="11" t="s">
        <v>25</v>
      </c>
      <c r="E91" s="6" t="s">
        <v>2538</v>
      </c>
      <c r="F91" s="235" t="s">
        <v>1280</v>
      </c>
      <c r="H91" s="15" t="s">
        <v>2183</v>
      </c>
      <c r="J91" s="5" t="s">
        <v>11</v>
      </c>
    </row>
    <row r="92" spans="1:10" ht="55.15" customHeight="1" x14ac:dyDescent="0.25">
      <c r="A92" s="76"/>
      <c r="B92" s="57" t="s">
        <v>1292</v>
      </c>
      <c r="C92" s="10" t="s">
        <v>1168</v>
      </c>
      <c r="D92" s="11" t="s">
        <v>25</v>
      </c>
      <c r="E92" s="6" t="s">
        <v>58</v>
      </c>
      <c r="F92" s="234" t="s">
        <v>3975</v>
      </c>
      <c r="H92" s="15" t="s">
        <v>1251</v>
      </c>
      <c r="J92" s="5" t="s">
        <v>11</v>
      </c>
    </row>
    <row r="93" spans="1:10" ht="55.15" customHeight="1" x14ac:dyDescent="0.25">
      <c r="A93" s="76"/>
      <c r="B93" s="55" t="s">
        <v>1293</v>
      </c>
      <c r="C93" s="10" t="s">
        <v>932</v>
      </c>
      <c r="D93" s="11" t="s">
        <v>25</v>
      </c>
      <c r="E93" s="6" t="s">
        <v>2539</v>
      </c>
      <c r="F93" s="6" t="s">
        <v>3976</v>
      </c>
      <c r="H93" s="15" t="s">
        <v>1219</v>
      </c>
      <c r="J93" s="5" t="s">
        <v>11</v>
      </c>
    </row>
    <row r="94" spans="1:10" ht="103.5" customHeight="1" x14ac:dyDescent="0.25">
      <c r="A94" s="76"/>
      <c r="B94" s="55" t="s">
        <v>1294</v>
      </c>
      <c r="C94" s="10" t="s">
        <v>1208</v>
      </c>
      <c r="D94" s="11" t="s">
        <v>25</v>
      </c>
      <c r="E94" s="6" t="s">
        <v>58</v>
      </c>
      <c r="F94" s="234" t="s">
        <v>1250</v>
      </c>
      <c r="H94" s="15" t="s">
        <v>1249</v>
      </c>
      <c r="J94" s="5" t="s">
        <v>11</v>
      </c>
    </row>
    <row r="95" spans="1:10" ht="73.5" customHeight="1" x14ac:dyDescent="0.25">
      <c r="A95" s="76"/>
      <c r="B95" s="57" t="s">
        <v>1295</v>
      </c>
      <c r="C95" s="10" t="s">
        <v>713</v>
      </c>
      <c r="D95" s="11" t="s">
        <v>25</v>
      </c>
      <c r="E95" s="11" t="s">
        <v>714</v>
      </c>
      <c r="F95" s="234" t="s">
        <v>1248</v>
      </c>
      <c r="H95" s="15" t="s">
        <v>1220</v>
      </c>
      <c r="J95" s="5" t="s">
        <v>11</v>
      </c>
    </row>
    <row r="96" spans="1:10" ht="77.45" customHeight="1" x14ac:dyDescent="0.25">
      <c r="A96" s="76"/>
      <c r="B96" s="55" t="s">
        <v>1296</v>
      </c>
      <c r="C96" s="10" t="s">
        <v>1247</v>
      </c>
      <c r="D96" s="11" t="s">
        <v>25</v>
      </c>
      <c r="E96" s="11" t="s">
        <v>714</v>
      </c>
      <c r="F96" s="234" t="s">
        <v>1246</v>
      </c>
      <c r="H96" s="15" t="s">
        <v>1245</v>
      </c>
      <c r="J96" s="8" t="s">
        <v>738</v>
      </c>
    </row>
    <row r="97" spans="1:10" ht="78" customHeight="1" x14ac:dyDescent="0.25">
      <c r="A97" s="76"/>
      <c r="B97" s="55" t="s">
        <v>1297</v>
      </c>
      <c r="C97" s="10" t="s">
        <v>1244</v>
      </c>
      <c r="D97" s="11" t="s">
        <v>25</v>
      </c>
      <c r="E97" s="11" t="s">
        <v>714</v>
      </c>
      <c r="F97" s="234" t="s">
        <v>1243</v>
      </c>
      <c r="H97" s="15" t="s">
        <v>1242</v>
      </c>
      <c r="J97" s="5" t="s">
        <v>11</v>
      </c>
    </row>
    <row r="98" spans="1:10" ht="37.15" customHeight="1" x14ac:dyDescent="0.25">
      <c r="A98" s="76"/>
      <c r="B98" s="57" t="s">
        <v>2373</v>
      </c>
      <c r="C98" s="13" t="s">
        <v>158</v>
      </c>
      <c r="D98" s="4" t="s">
        <v>418</v>
      </c>
      <c r="E98" s="16" t="s">
        <v>10</v>
      </c>
      <c r="F98" s="16" t="s">
        <v>3977</v>
      </c>
      <c r="H98" s="4" t="s">
        <v>380</v>
      </c>
      <c r="J98" s="8" t="s">
        <v>159</v>
      </c>
    </row>
    <row r="99" spans="1:10" ht="48.6" customHeight="1" thickBot="1" x14ac:dyDescent="0.3">
      <c r="A99" s="76"/>
      <c r="B99" s="55" t="s">
        <v>2372</v>
      </c>
      <c r="C99" s="13" t="s">
        <v>160</v>
      </c>
      <c r="D99" s="4" t="s">
        <v>418</v>
      </c>
      <c r="E99" s="16" t="s">
        <v>10</v>
      </c>
      <c r="F99" s="16" t="s">
        <v>3978</v>
      </c>
      <c r="H99" s="15" t="s">
        <v>381</v>
      </c>
      <c r="J99" s="8" t="s">
        <v>161</v>
      </c>
    </row>
    <row r="100" spans="1:10" ht="32.450000000000003" customHeight="1" x14ac:dyDescent="0.25">
      <c r="A100" s="76"/>
      <c r="B100" s="240" t="s">
        <v>162</v>
      </c>
      <c r="C100" s="674" t="s">
        <v>163</v>
      </c>
      <c r="D100" s="674"/>
      <c r="E100" s="675"/>
      <c r="F100" s="221" t="s">
        <v>419</v>
      </c>
      <c r="H100" s="221" t="s">
        <v>354</v>
      </c>
      <c r="J100" s="123"/>
    </row>
    <row r="101" spans="1:10" ht="231.75" customHeight="1" x14ac:dyDescent="0.25">
      <c r="A101" s="76"/>
      <c r="B101" s="25" t="s">
        <v>164</v>
      </c>
      <c r="C101" s="10" t="s">
        <v>709</v>
      </c>
      <c r="D101" s="4" t="s">
        <v>25</v>
      </c>
      <c r="E101" s="11" t="s">
        <v>1170</v>
      </c>
      <c r="F101" s="11" t="s">
        <v>947</v>
      </c>
      <c r="H101" s="4" t="s">
        <v>1221</v>
      </c>
      <c r="J101" s="34" t="s">
        <v>735</v>
      </c>
    </row>
    <row r="102" spans="1:10" ht="33.75" x14ac:dyDescent="0.25">
      <c r="A102" s="76"/>
      <c r="B102" s="27" t="s">
        <v>167</v>
      </c>
      <c r="C102" s="10" t="s">
        <v>165</v>
      </c>
      <c r="D102" s="11" t="s">
        <v>16</v>
      </c>
      <c r="E102" s="11" t="s">
        <v>436</v>
      </c>
      <c r="F102" s="11" t="s">
        <v>34</v>
      </c>
      <c r="H102" s="4" t="s">
        <v>397</v>
      </c>
      <c r="J102" s="34" t="s">
        <v>166</v>
      </c>
    </row>
    <row r="103" spans="1:10" ht="90" x14ac:dyDescent="0.25">
      <c r="A103" s="76"/>
      <c r="B103" s="25" t="s">
        <v>172</v>
      </c>
      <c r="C103" s="13" t="s">
        <v>168</v>
      </c>
      <c r="D103" s="37" t="s">
        <v>25</v>
      </c>
      <c r="E103" s="4" t="s">
        <v>169</v>
      </c>
      <c r="F103" s="4" t="s">
        <v>170</v>
      </c>
      <c r="H103" s="4" t="s">
        <v>398</v>
      </c>
      <c r="J103" s="8" t="s">
        <v>171</v>
      </c>
    </row>
    <row r="104" spans="1:10" ht="75" customHeight="1" x14ac:dyDescent="0.25">
      <c r="A104" s="76"/>
      <c r="B104" s="25" t="s">
        <v>1174</v>
      </c>
      <c r="C104" s="13" t="s">
        <v>173</v>
      </c>
      <c r="D104" s="58" t="s">
        <v>63</v>
      </c>
      <c r="E104" s="4" t="s">
        <v>3557</v>
      </c>
      <c r="F104" s="4" t="s">
        <v>503</v>
      </c>
      <c r="H104" s="3" t="s">
        <v>382</v>
      </c>
      <c r="J104" s="8" t="s">
        <v>174</v>
      </c>
    </row>
    <row r="105" spans="1:10" ht="79.5" customHeight="1" x14ac:dyDescent="0.25">
      <c r="A105" s="76"/>
      <c r="B105" s="27" t="s">
        <v>175</v>
      </c>
      <c r="C105" s="10" t="s">
        <v>710</v>
      </c>
      <c r="D105" s="4" t="s">
        <v>25</v>
      </c>
      <c r="E105" s="11" t="s">
        <v>942</v>
      </c>
      <c r="F105" s="46" t="s">
        <v>1325</v>
      </c>
      <c r="H105" s="4" t="s">
        <v>1241</v>
      </c>
      <c r="J105" s="34" t="s">
        <v>900</v>
      </c>
    </row>
    <row r="106" spans="1:10" ht="122.45" customHeight="1" x14ac:dyDescent="0.25">
      <c r="A106" s="76"/>
      <c r="B106" s="25" t="s">
        <v>177</v>
      </c>
      <c r="C106" s="4" t="s">
        <v>176</v>
      </c>
      <c r="D106" s="58" t="s">
        <v>63</v>
      </c>
      <c r="E106" s="36" t="s">
        <v>1181</v>
      </c>
      <c r="F106" s="4" t="s">
        <v>1240</v>
      </c>
      <c r="H106" s="4" t="s">
        <v>355</v>
      </c>
      <c r="J106" s="5" t="s">
        <v>11</v>
      </c>
    </row>
    <row r="107" spans="1:10" ht="71.45" customHeight="1" x14ac:dyDescent="0.25">
      <c r="A107" s="76"/>
      <c r="B107" s="25" t="s">
        <v>180</v>
      </c>
      <c r="C107" s="13" t="s">
        <v>178</v>
      </c>
      <c r="D107" s="39" t="s">
        <v>25</v>
      </c>
      <c r="E107" s="4" t="s">
        <v>179</v>
      </c>
      <c r="F107" s="585" t="s">
        <v>3662</v>
      </c>
      <c r="H107" s="4" t="s">
        <v>356</v>
      </c>
      <c r="J107" s="5" t="s">
        <v>11</v>
      </c>
    </row>
    <row r="108" spans="1:10" ht="270.75" customHeight="1" x14ac:dyDescent="0.25">
      <c r="A108" s="76"/>
      <c r="B108" s="27" t="s">
        <v>463</v>
      </c>
      <c r="C108" s="10" t="s">
        <v>937</v>
      </c>
      <c r="D108" s="39" t="s">
        <v>25</v>
      </c>
      <c r="E108" s="11" t="s">
        <v>2188</v>
      </c>
      <c r="F108" s="11" t="s">
        <v>1171</v>
      </c>
      <c r="H108" s="4" t="s">
        <v>1222</v>
      </c>
      <c r="J108" s="5" t="s">
        <v>11</v>
      </c>
    </row>
    <row r="109" spans="1:10" ht="60.75" customHeight="1" x14ac:dyDescent="0.25">
      <c r="A109" s="76"/>
      <c r="B109" s="25" t="s">
        <v>1194</v>
      </c>
      <c r="C109" s="10" t="s">
        <v>728</v>
      </c>
      <c r="D109" s="4" t="s">
        <v>25</v>
      </c>
      <c r="E109" s="6" t="s">
        <v>58</v>
      </c>
      <c r="F109" s="6" t="s">
        <v>1239</v>
      </c>
      <c r="H109" s="4" t="s">
        <v>1223</v>
      </c>
      <c r="J109" s="5" t="s">
        <v>11</v>
      </c>
    </row>
    <row r="110" spans="1:10" ht="100.15" customHeight="1" x14ac:dyDescent="0.25">
      <c r="A110" s="76"/>
      <c r="B110" s="25" t="s">
        <v>1195</v>
      </c>
      <c r="C110" s="10" t="s">
        <v>948</v>
      </c>
      <c r="D110" s="4" t="s">
        <v>25</v>
      </c>
      <c r="E110" s="11" t="s">
        <v>944</v>
      </c>
      <c r="F110" s="11" t="s">
        <v>3558</v>
      </c>
      <c r="H110" s="4" t="s">
        <v>1238</v>
      </c>
      <c r="J110" s="5" t="s">
        <v>11</v>
      </c>
    </row>
    <row r="111" spans="1:10" ht="159.6" customHeight="1" x14ac:dyDescent="0.25">
      <c r="A111" s="76"/>
      <c r="B111" s="27" t="s">
        <v>1196</v>
      </c>
      <c r="C111" s="10" t="s">
        <v>949</v>
      </c>
      <c r="D111" s="4" t="s">
        <v>25</v>
      </c>
      <c r="E111" s="11" t="s">
        <v>945</v>
      </c>
      <c r="F111" s="11" t="s">
        <v>3559</v>
      </c>
      <c r="H111" s="4" t="s">
        <v>1237</v>
      </c>
      <c r="J111" s="34" t="s">
        <v>736</v>
      </c>
    </row>
    <row r="112" spans="1:10" ht="125.25" customHeight="1" x14ac:dyDescent="0.25">
      <c r="A112" s="76"/>
      <c r="B112" s="25" t="s">
        <v>1197</v>
      </c>
      <c r="C112" s="10" t="s">
        <v>938</v>
      </c>
      <c r="D112" s="11" t="s">
        <v>16</v>
      </c>
      <c r="E112" s="11" t="s">
        <v>436</v>
      </c>
      <c r="F112" s="11" t="s">
        <v>1277</v>
      </c>
      <c r="H112" s="4" t="s">
        <v>2184</v>
      </c>
      <c r="J112" s="5" t="s">
        <v>11</v>
      </c>
    </row>
    <row r="113" spans="1:10" ht="98.25" customHeight="1" x14ac:dyDescent="0.25">
      <c r="A113" s="76"/>
      <c r="B113" s="25" t="s">
        <v>1198</v>
      </c>
      <c r="C113" s="10" t="s">
        <v>939</v>
      </c>
      <c r="D113" s="4" t="s">
        <v>25</v>
      </c>
      <c r="E113" s="6" t="s">
        <v>2186</v>
      </c>
      <c r="F113" s="11" t="s">
        <v>2163</v>
      </c>
      <c r="H113" s="4" t="s">
        <v>2185</v>
      </c>
      <c r="J113" s="12" t="s">
        <v>737</v>
      </c>
    </row>
    <row r="114" spans="1:10" ht="98.25" customHeight="1" x14ac:dyDescent="0.25">
      <c r="A114" s="76"/>
      <c r="B114" s="27" t="s">
        <v>1199</v>
      </c>
      <c r="C114" s="10" t="s">
        <v>940</v>
      </c>
      <c r="D114" s="4" t="s">
        <v>25</v>
      </c>
      <c r="E114" s="6" t="s">
        <v>2153</v>
      </c>
      <c r="F114" s="6" t="s">
        <v>3560</v>
      </c>
      <c r="H114" s="4" t="s">
        <v>1224</v>
      </c>
      <c r="J114" s="5" t="s">
        <v>11</v>
      </c>
    </row>
    <row r="115" spans="1:10" ht="110.25" customHeight="1" x14ac:dyDescent="0.25">
      <c r="A115" s="76"/>
      <c r="B115" s="25" t="s">
        <v>1200</v>
      </c>
      <c r="C115" s="10" t="s">
        <v>1182</v>
      </c>
      <c r="D115" s="4" t="s">
        <v>25</v>
      </c>
      <c r="E115" s="6" t="s">
        <v>58</v>
      </c>
      <c r="F115" s="11" t="s">
        <v>1236</v>
      </c>
      <c r="H115" s="4" t="s">
        <v>2170</v>
      </c>
      <c r="J115" s="12" t="s">
        <v>737</v>
      </c>
    </row>
    <row r="116" spans="1:10" ht="78" customHeight="1" x14ac:dyDescent="0.25">
      <c r="A116" s="76"/>
      <c r="B116" s="25" t="s">
        <v>1201</v>
      </c>
      <c r="C116" s="10" t="s">
        <v>2162</v>
      </c>
      <c r="D116" s="56" t="s">
        <v>16</v>
      </c>
      <c r="E116" s="11" t="s">
        <v>436</v>
      </c>
      <c r="F116" s="11" t="s">
        <v>2165</v>
      </c>
      <c r="H116" s="4" t="s">
        <v>2169</v>
      </c>
      <c r="J116" s="5" t="s">
        <v>11</v>
      </c>
    </row>
    <row r="117" spans="1:10" ht="78" customHeight="1" x14ac:dyDescent="0.25">
      <c r="A117" s="76"/>
      <c r="B117" s="27" t="s">
        <v>1202</v>
      </c>
      <c r="C117" s="10" t="s">
        <v>2371</v>
      </c>
      <c r="D117" s="4" t="s">
        <v>25</v>
      </c>
      <c r="E117" s="6" t="s">
        <v>58</v>
      </c>
      <c r="F117" s="11" t="s">
        <v>3561</v>
      </c>
      <c r="H117" s="15" t="s">
        <v>2370</v>
      </c>
      <c r="J117" s="5" t="s">
        <v>11</v>
      </c>
    </row>
    <row r="118" spans="1:10" ht="78" customHeight="1" x14ac:dyDescent="0.25">
      <c r="A118" s="76"/>
      <c r="B118" s="25" t="s">
        <v>1203</v>
      </c>
      <c r="C118" s="10" t="s">
        <v>2369</v>
      </c>
      <c r="D118" s="4" t="s">
        <v>25</v>
      </c>
      <c r="E118" s="6" t="s">
        <v>2368</v>
      </c>
      <c r="F118" s="11" t="s">
        <v>3562</v>
      </c>
      <c r="H118" s="15" t="s">
        <v>2367</v>
      </c>
      <c r="J118" s="5" t="s">
        <v>11</v>
      </c>
    </row>
    <row r="119" spans="1:10" ht="42" customHeight="1" x14ac:dyDescent="0.25">
      <c r="A119" s="76"/>
      <c r="B119" s="25" t="s">
        <v>2168</v>
      </c>
      <c r="C119" s="4" t="s">
        <v>1235</v>
      </c>
      <c r="D119" s="4" t="s">
        <v>91</v>
      </c>
      <c r="E119" s="16" t="s">
        <v>10</v>
      </c>
      <c r="F119" s="16" t="s">
        <v>3979</v>
      </c>
      <c r="H119" s="15" t="s">
        <v>1234</v>
      </c>
      <c r="J119" s="5" t="s">
        <v>11</v>
      </c>
    </row>
    <row r="120" spans="1:10" ht="39" customHeight="1" x14ac:dyDescent="0.25">
      <c r="A120" s="76"/>
      <c r="B120" s="27" t="s">
        <v>2366</v>
      </c>
      <c r="C120" s="13" t="s">
        <v>464</v>
      </c>
      <c r="D120" s="4" t="s">
        <v>9</v>
      </c>
      <c r="E120" s="16" t="s">
        <v>10</v>
      </c>
      <c r="F120" s="42" t="s">
        <v>1173</v>
      </c>
      <c r="G120" s="77"/>
      <c r="H120" s="15" t="s">
        <v>461</v>
      </c>
      <c r="I120" s="77"/>
      <c r="J120" s="34" t="s">
        <v>504</v>
      </c>
    </row>
    <row r="121" spans="1:10" ht="40.15" customHeight="1" thickBot="1" x14ac:dyDescent="0.3">
      <c r="A121" s="76"/>
      <c r="B121" s="25" t="s">
        <v>2365</v>
      </c>
      <c r="C121" s="13" t="s">
        <v>465</v>
      </c>
      <c r="D121" s="4" t="s">
        <v>9</v>
      </c>
      <c r="E121" s="16" t="s">
        <v>10</v>
      </c>
      <c r="F121" s="42" t="s">
        <v>1173</v>
      </c>
      <c r="G121" s="77"/>
      <c r="H121" s="15" t="s">
        <v>462</v>
      </c>
      <c r="I121" s="77"/>
      <c r="J121" s="34" t="s">
        <v>504</v>
      </c>
    </row>
    <row r="122" spans="1:10" ht="22.5" x14ac:dyDescent="0.25">
      <c r="A122" s="76"/>
      <c r="B122" s="219" t="s">
        <v>181</v>
      </c>
      <c r="C122" s="676" t="s">
        <v>182</v>
      </c>
      <c r="D122" s="676"/>
      <c r="E122" s="677"/>
      <c r="F122" s="236" t="s">
        <v>420</v>
      </c>
      <c r="H122" s="222" t="s">
        <v>357</v>
      </c>
      <c r="J122" s="124"/>
    </row>
    <row r="123" spans="1:10" ht="33.75" x14ac:dyDescent="0.25">
      <c r="A123" s="76"/>
      <c r="B123" s="31" t="s">
        <v>183</v>
      </c>
      <c r="C123" s="10" t="s">
        <v>184</v>
      </c>
      <c r="D123" s="59" t="s">
        <v>16</v>
      </c>
      <c r="E123" s="11" t="s">
        <v>436</v>
      </c>
      <c r="F123" s="237" t="s">
        <v>185</v>
      </c>
      <c r="H123" s="61" t="s">
        <v>399</v>
      </c>
      <c r="J123" s="34" t="s">
        <v>186</v>
      </c>
    </row>
    <row r="124" spans="1:10" ht="45" x14ac:dyDescent="0.25">
      <c r="A124" s="76"/>
      <c r="B124" s="35" t="s">
        <v>187</v>
      </c>
      <c r="C124" s="13" t="s">
        <v>188</v>
      </c>
      <c r="D124" s="60" t="s">
        <v>16</v>
      </c>
      <c r="E124" s="11" t="s">
        <v>436</v>
      </c>
      <c r="F124" s="61" t="s">
        <v>189</v>
      </c>
      <c r="H124" s="61" t="s">
        <v>400</v>
      </c>
      <c r="J124" s="8" t="s">
        <v>190</v>
      </c>
    </row>
    <row r="125" spans="1:10" ht="48" customHeight="1" x14ac:dyDescent="0.25">
      <c r="A125" s="76"/>
      <c r="B125" s="31" t="s">
        <v>191</v>
      </c>
      <c r="C125" s="14" t="s">
        <v>192</v>
      </c>
      <c r="D125" s="37" t="s">
        <v>25</v>
      </c>
      <c r="E125" s="15" t="s">
        <v>193</v>
      </c>
      <c r="F125" s="15" t="s">
        <v>194</v>
      </c>
      <c r="H125" s="4" t="s">
        <v>358</v>
      </c>
      <c r="J125" s="15" t="s">
        <v>11</v>
      </c>
    </row>
    <row r="126" spans="1:10" ht="304.5" customHeight="1" x14ac:dyDescent="0.25">
      <c r="A126" s="76"/>
      <c r="B126" s="35" t="s">
        <v>195</v>
      </c>
      <c r="C126" s="14" t="s">
        <v>196</v>
      </c>
      <c r="D126" s="37" t="s">
        <v>25</v>
      </c>
      <c r="E126" s="15" t="s">
        <v>3541</v>
      </c>
      <c r="F126" s="15" t="s">
        <v>197</v>
      </c>
      <c r="H126" s="4" t="s">
        <v>359</v>
      </c>
      <c r="J126" s="193" t="s">
        <v>198</v>
      </c>
    </row>
    <row r="127" spans="1:10" ht="90" customHeight="1" x14ac:dyDescent="0.25">
      <c r="A127" s="76"/>
      <c r="B127" s="31" t="s">
        <v>199</v>
      </c>
      <c r="C127" s="189" t="s">
        <v>950</v>
      </c>
      <c r="D127" s="37" t="s">
        <v>63</v>
      </c>
      <c r="E127" s="43" t="s">
        <v>3542</v>
      </c>
      <c r="F127" s="43" t="s">
        <v>3563</v>
      </c>
      <c r="H127" s="4" t="s">
        <v>956</v>
      </c>
      <c r="J127" s="44" t="s">
        <v>958</v>
      </c>
    </row>
    <row r="128" spans="1:10" ht="93" customHeight="1" x14ac:dyDescent="0.25">
      <c r="A128" s="76"/>
      <c r="B128" s="35" t="s">
        <v>204</v>
      </c>
      <c r="C128" s="189" t="s">
        <v>952</v>
      </c>
      <c r="D128" s="37" t="s">
        <v>25</v>
      </c>
      <c r="E128" s="43" t="s">
        <v>953</v>
      </c>
      <c r="F128" s="43" t="s">
        <v>954</v>
      </c>
      <c r="H128" s="4" t="s">
        <v>957</v>
      </c>
      <c r="J128" s="44" t="s">
        <v>959</v>
      </c>
    </row>
    <row r="129" spans="1:10" ht="78.75" x14ac:dyDescent="0.25">
      <c r="A129" s="76"/>
      <c r="B129" s="31" t="s">
        <v>951</v>
      </c>
      <c r="C129" s="14" t="s">
        <v>200</v>
      </c>
      <c r="D129" s="37" t="s">
        <v>25</v>
      </c>
      <c r="E129" s="15" t="s">
        <v>201</v>
      </c>
      <c r="F129" s="15" t="s">
        <v>202</v>
      </c>
      <c r="H129" s="4" t="s">
        <v>401</v>
      </c>
      <c r="J129" s="44" t="s">
        <v>203</v>
      </c>
    </row>
    <row r="130" spans="1:10" ht="90" x14ac:dyDescent="0.25">
      <c r="A130" s="76"/>
      <c r="B130" s="35" t="s">
        <v>955</v>
      </c>
      <c r="C130" s="4" t="s">
        <v>205</v>
      </c>
      <c r="D130" s="37" t="s">
        <v>25</v>
      </c>
      <c r="E130" s="4" t="s">
        <v>206</v>
      </c>
      <c r="F130" s="4" t="s">
        <v>207</v>
      </c>
      <c r="H130" s="4" t="s">
        <v>402</v>
      </c>
      <c r="J130" s="8" t="s">
        <v>208</v>
      </c>
    </row>
    <row r="131" spans="1:10" ht="69" customHeight="1" x14ac:dyDescent="0.25">
      <c r="A131" s="76"/>
      <c r="B131" s="35" t="s">
        <v>1298</v>
      </c>
      <c r="C131" s="4" t="s">
        <v>1310</v>
      </c>
      <c r="D131" s="37" t="s">
        <v>1299</v>
      </c>
      <c r="E131" s="4" t="s">
        <v>10</v>
      </c>
      <c r="F131" s="4" t="s">
        <v>1309</v>
      </c>
      <c r="H131" s="4" t="s">
        <v>1300</v>
      </c>
      <c r="J131" s="34" t="s">
        <v>1307</v>
      </c>
    </row>
    <row r="132" spans="1:10" ht="67.150000000000006" customHeight="1" x14ac:dyDescent="0.25">
      <c r="A132" s="76"/>
      <c r="B132" s="35" t="s">
        <v>631</v>
      </c>
      <c r="C132" s="4" t="s">
        <v>1311</v>
      </c>
      <c r="D132" s="37" t="s">
        <v>1299</v>
      </c>
      <c r="E132" s="4" t="s">
        <v>10</v>
      </c>
      <c r="F132" s="4" t="s">
        <v>1308</v>
      </c>
      <c r="H132" s="4" t="s">
        <v>1301</v>
      </c>
      <c r="J132" s="34" t="s">
        <v>1306</v>
      </c>
    </row>
    <row r="133" spans="1:10" ht="79.5" thickBot="1" x14ac:dyDescent="0.3">
      <c r="A133" s="76"/>
      <c r="B133" s="224" t="s">
        <v>634</v>
      </c>
      <c r="C133" s="4" t="s">
        <v>1304</v>
      </c>
      <c r="D133" s="37" t="s">
        <v>25</v>
      </c>
      <c r="E133" s="4" t="s">
        <v>1303</v>
      </c>
      <c r="F133" s="4" t="s">
        <v>3564</v>
      </c>
      <c r="H133" s="15" t="s">
        <v>1302</v>
      </c>
      <c r="J133" s="34" t="s">
        <v>1305</v>
      </c>
    </row>
    <row r="134" spans="1:10" ht="22.5" x14ac:dyDescent="0.25">
      <c r="A134" s="76"/>
      <c r="B134" s="225" t="s">
        <v>209</v>
      </c>
      <c r="C134" s="672" t="s">
        <v>210</v>
      </c>
      <c r="D134" s="672"/>
      <c r="E134" s="673"/>
      <c r="F134" s="85" t="s">
        <v>421</v>
      </c>
      <c r="H134" s="223" t="s">
        <v>360</v>
      </c>
      <c r="J134" s="125"/>
    </row>
    <row r="135" spans="1:10" ht="174" customHeight="1" x14ac:dyDescent="0.25">
      <c r="A135" s="76"/>
      <c r="B135" s="62" t="s">
        <v>211</v>
      </c>
      <c r="C135" s="10" t="s">
        <v>212</v>
      </c>
      <c r="D135" s="36" t="s">
        <v>25</v>
      </c>
      <c r="E135" s="11" t="s">
        <v>913</v>
      </c>
      <c r="F135" s="11" t="s">
        <v>213</v>
      </c>
      <c r="H135" s="4" t="s">
        <v>361</v>
      </c>
      <c r="J135" s="34" t="s">
        <v>214</v>
      </c>
    </row>
    <row r="136" spans="1:10" ht="110.25" customHeight="1" x14ac:dyDescent="0.25">
      <c r="A136" s="76"/>
      <c r="B136" s="48" t="s">
        <v>215</v>
      </c>
      <c r="C136" s="13" t="s">
        <v>216</v>
      </c>
      <c r="D136" s="37" t="s">
        <v>25</v>
      </c>
      <c r="E136" s="4" t="s">
        <v>217</v>
      </c>
      <c r="F136" s="4" t="s">
        <v>3980</v>
      </c>
      <c r="H136" s="4" t="s">
        <v>362</v>
      </c>
      <c r="J136" s="5" t="s">
        <v>11</v>
      </c>
    </row>
    <row r="137" spans="1:10" ht="105.75" customHeight="1" x14ac:dyDescent="0.25">
      <c r="A137" s="76"/>
      <c r="B137" s="62" t="s">
        <v>218</v>
      </c>
      <c r="C137" s="4" t="s">
        <v>718</v>
      </c>
      <c r="D137" s="4" t="s">
        <v>25</v>
      </c>
      <c r="E137" s="4" t="s">
        <v>719</v>
      </c>
      <c r="F137" s="11" t="s">
        <v>3981</v>
      </c>
      <c r="H137" s="4" t="s">
        <v>1225</v>
      </c>
      <c r="J137" s="5" t="s">
        <v>11</v>
      </c>
    </row>
    <row r="138" spans="1:10" ht="45" x14ac:dyDescent="0.25">
      <c r="A138" s="76"/>
      <c r="B138" s="48" t="s">
        <v>222</v>
      </c>
      <c r="C138" s="13" t="s">
        <v>219</v>
      </c>
      <c r="D138" s="4" t="s">
        <v>16</v>
      </c>
      <c r="E138" s="11" t="s">
        <v>436</v>
      </c>
      <c r="F138" s="237" t="s">
        <v>220</v>
      </c>
      <c r="H138" s="61" t="s">
        <v>403</v>
      </c>
      <c r="J138" s="63" t="s">
        <v>221</v>
      </c>
    </row>
    <row r="139" spans="1:10" ht="33.75" x14ac:dyDescent="0.25">
      <c r="A139" s="76"/>
      <c r="B139" s="62" t="s">
        <v>226</v>
      </c>
      <c r="C139" s="13" t="s">
        <v>223</v>
      </c>
      <c r="D139" s="4" t="s">
        <v>16</v>
      </c>
      <c r="E139" s="11" t="s">
        <v>436</v>
      </c>
      <c r="F139" s="61" t="s">
        <v>224</v>
      </c>
      <c r="H139" s="61" t="s">
        <v>404</v>
      </c>
      <c r="J139" s="63" t="s">
        <v>225</v>
      </c>
    </row>
    <row r="140" spans="1:10" ht="67.5" x14ac:dyDescent="0.25">
      <c r="A140" s="76"/>
      <c r="B140" s="48" t="s">
        <v>231</v>
      </c>
      <c r="C140" s="4" t="s">
        <v>227</v>
      </c>
      <c r="D140" s="37" t="s">
        <v>25</v>
      </c>
      <c r="E140" s="28" t="s">
        <v>228</v>
      </c>
      <c r="F140" s="28" t="s">
        <v>229</v>
      </c>
      <c r="H140" s="16" t="s">
        <v>405</v>
      </c>
      <c r="J140" s="63" t="s">
        <v>230</v>
      </c>
    </row>
    <row r="141" spans="1:10" ht="78.75" x14ac:dyDescent="0.25">
      <c r="A141" s="76"/>
      <c r="B141" s="62" t="s">
        <v>236</v>
      </c>
      <c r="C141" s="13" t="s">
        <v>232</v>
      </c>
      <c r="D141" s="37" t="s">
        <v>25</v>
      </c>
      <c r="E141" s="4" t="s">
        <v>233</v>
      </c>
      <c r="F141" s="4" t="s">
        <v>234</v>
      </c>
      <c r="H141" s="4" t="s">
        <v>406</v>
      </c>
      <c r="J141" s="63" t="s">
        <v>235</v>
      </c>
    </row>
    <row r="142" spans="1:10" ht="111" customHeight="1" x14ac:dyDescent="0.25">
      <c r="A142" s="76"/>
      <c r="B142" s="48" t="s">
        <v>239</v>
      </c>
      <c r="C142" s="13" t="s">
        <v>237</v>
      </c>
      <c r="D142" s="3" t="s">
        <v>63</v>
      </c>
      <c r="E142" s="4" t="s">
        <v>1233</v>
      </c>
      <c r="F142" s="4" t="s">
        <v>918</v>
      </c>
      <c r="H142" s="4" t="s">
        <v>407</v>
      </c>
      <c r="J142" s="12" t="s">
        <v>238</v>
      </c>
    </row>
    <row r="143" spans="1:10" ht="32.450000000000003" customHeight="1" x14ac:dyDescent="0.25">
      <c r="A143" s="76"/>
      <c r="B143" s="62" t="s">
        <v>240</v>
      </c>
      <c r="C143" s="13" t="s">
        <v>915</v>
      </c>
      <c r="D143" s="4" t="s">
        <v>9</v>
      </c>
      <c r="E143" s="16" t="s">
        <v>10</v>
      </c>
      <c r="F143" s="179" t="s">
        <v>916</v>
      </c>
      <c r="H143" s="4" t="s">
        <v>917</v>
      </c>
      <c r="J143" s="67" t="s">
        <v>238</v>
      </c>
    </row>
    <row r="144" spans="1:10" ht="166.15" customHeight="1" x14ac:dyDescent="0.25">
      <c r="A144" s="76"/>
      <c r="B144" s="48" t="s">
        <v>242</v>
      </c>
      <c r="C144" s="13" t="s">
        <v>241</v>
      </c>
      <c r="D144" s="4" t="s">
        <v>63</v>
      </c>
      <c r="E144" s="16" t="s">
        <v>1232</v>
      </c>
      <c r="F144" s="16" t="s">
        <v>930</v>
      </c>
      <c r="H144" s="16" t="s">
        <v>408</v>
      </c>
      <c r="J144" s="12" t="s">
        <v>238</v>
      </c>
    </row>
    <row r="145" spans="1:10" ht="38.25" customHeight="1" x14ac:dyDescent="0.25">
      <c r="A145" s="76"/>
      <c r="B145" s="62" t="s">
        <v>1204</v>
      </c>
      <c r="C145" s="13" t="s">
        <v>927</v>
      </c>
      <c r="D145" s="4" t="s">
        <v>9</v>
      </c>
      <c r="E145" s="16" t="s">
        <v>10</v>
      </c>
      <c r="F145" s="4" t="s">
        <v>928</v>
      </c>
      <c r="H145" s="16" t="s">
        <v>929</v>
      </c>
      <c r="J145" s="67" t="s">
        <v>238</v>
      </c>
    </row>
    <row r="146" spans="1:10" ht="90.6" customHeight="1" x14ac:dyDescent="0.25">
      <c r="A146" s="76"/>
      <c r="B146" s="48" t="s">
        <v>926</v>
      </c>
      <c r="C146" s="13" t="s">
        <v>920</v>
      </c>
      <c r="D146" s="4" t="s">
        <v>63</v>
      </c>
      <c r="E146" s="4" t="s">
        <v>1231</v>
      </c>
      <c r="F146" s="4" t="s">
        <v>921</v>
      </c>
      <c r="H146" s="4" t="s">
        <v>922</v>
      </c>
      <c r="J146" s="12" t="s">
        <v>238</v>
      </c>
    </row>
    <row r="147" spans="1:10" ht="30" customHeight="1" x14ac:dyDescent="0.25">
      <c r="A147" s="76"/>
      <c r="B147" s="62" t="s">
        <v>919</v>
      </c>
      <c r="C147" s="13" t="s">
        <v>924</v>
      </c>
      <c r="D147" s="4" t="s">
        <v>9</v>
      </c>
      <c r="E147" s="16" t="s">
        <v>10</v>
      </c>
      <c r="F147" s="4" t="s">
        <v>916</v>
      </c>
      <c r="H147" s="4" t="s">
        <v>925</v>
      </c>
      <c r="J147" s="67" t="s">
        <v>238</v>
      </c>
    </row>
    <row r="148" spans="1:10" ht="102" thickBot="1" x14ac:dyDescent="0.3">
      <c r="A148" s="76"/>
      <c r="B148" s="194" t="s">
        <v>923</v>
      </c>
      <c r="C148" s="13" t="s">
        <v>243</v>
      </c>
      <c r="D148" s="3" t="s">
        <v>25</v>
      </c>
      <c r="E148" s="4" t="s">
        <v>244</v>
      </c>
      <c r="F148" s="4" t="s">
        <v>245</v>
      </c>
      <c r="H148" s="15" t="s">
        <v>363</v>
      </c>
      <c r="J148" s="8" t="s">
        <v>246</v>
      </c>
    </row>
    <row r="149" spans="1:10" ht="33.75" x14ac:dyDescent="0.25">
      <c r="A149" s="76"/>
      <c r="B149" s="226" t="s">
        <v>247</v>
      </c>
      <c r="C149" s="664" t="s">
        <v>248</v>
      </c>
      <c r="D149" s="664"/>
      <c r="E149" s="665"/>
      <c r="F149" s="221" t="s">
        <v>423</v>
      </c>
      <c r="H149" s="221" t="s">
        <v>364</v>
      </c>
      <c r="J149" s="123"/>
    </row>
    <row r="150" spans="1:10" ht="157.5" x14ac:dyDescent="0.25">
      <c r="A150" s="76"/>
      <c r="B150" s="65" t="s">
        <v>249</v>
      </c>
      <c r="C150" s="66" t="s">
        <v>250</v>
      </c>
      <c r="D150" s="46" t="s">
        <v>25</v>
      </c>
      <c r="E150" s="46" t="s">
        <v>251</v>
      </c>
      <c r="F150" s="46" t="s">
        <v>1183</v>
      </c>
      <c r="H150" s="3" t="s">
        <v>365</v>
      </c>
      <c r="J150" s="67" t="s">
        <v>252</v>
      </c>
    </row>
    <row r="151" spans="1:10" ht="33.75" x14ac:dyDescent="0.25">
      <c r="A151" s="76"/>
      <c r="B151" s="65" t="s">
        <v>253</v>
      </c>
      <c r="C151" s="13" t="s">
        <v>254</v>
      </c>
      <c r="D151" s="5" t="s">
        <v>16</v>
      </c>
      <c r="E151" s="11" t="s">
        <v>436</v>
      </c>
      <c r="F151" s="4" t="s">
        <v>255</v>
      </c>
      <c r="H151" s="4" t="s">
        <v>366</v>
      </c>
      <c r="J151" s="63" t="s">
        <v>256</v>
      </c>
    </row>
    <row r="152" spans="1:10" ht="76.150000000000006" customHeight="1" x14ac:dyDescent="0.25">
      <c r="A152" s="76"/>
      <c r="B152" s="65" t="s">
        <v>257</v>
      </c>
      <c r="C152" s="14" t="s">
        <v>3521</v>
      </c>
      <c r="D152" s="4" t="s">
        <v>25</v>
      </c>
      <c r="E152" s="11" t="s">
        <v>3523</v>
      </c>
      <c r="F152" s="15" t="s">
        <v>3540</v>
      </c>
      <c r="H152" s="4" t="s">
        <v>3522</v>
      </c>
      <c r="J152" s="56" t="s">
        <v>11</v>
      </c>
    </row>
    <row r="153" spans="1:10" ht="22.5" x14ac:dyDescent="0.25">
      <c r="A153" s="76"/>
      <c r="B153" s="65" t="s">
        <v>456</v>
      </c>
      <c r="C153" s="14" t="s">
        <v>458</v>
      </c>
      <c r="D153" s="145" t="s">
        <v>16</v>
      </c>
      <c r="E153" s="11" t="s">
        <v>436</v>
      </c>
      <c r="F153" s="15" t="s">
        <v>3565</v>
      </c>
      <c r="H153" s="15" t="s">
        <v>466</v>
      </c>
      <c r="J153" s="56" t="s">
        <v>11</v>
      </c>
    </row>
    <row r="154" spans="1:10" ht="93.75" customHeight="1" x14ac:dyDescent="0.25">
      <c r="A154" s="76"/>
      <c r="B154" s="65" t="s">
        <v>457</v>
      </c>
      <c r="C154" s="13" t="s">
        <v>1230</v>
      </c>
      <c r="D154" s="3" t="s">
        <v>25</v>
      </c>
      <c r="E154" s="3" t="s">
        <v>3543</v>
      </c>
      <c r="F154" s="15" t="s">
        <v>1229</v>
      </c>
      <c r="H154" s="15" t="s">
        <v>1228</v>
      </c>
      <c r="J154" s="56" t="s">
        <v>11</v>
      </c>
    </row>
    <row r="155" spans="1:10" ht="90.75" customHeight="1" x14ac:dyDescent="0.25">
      <c r="A155" s="76"/>
      <c r="B155" s="65" t="s">
        <v>1205</v>
      </c>
      <c r="C155" s="14" t="s">
        <v>459</v>
      </c>
      <c r="D155" s="15" t="s">
        <v>63</v>
      </c>
      <c r="E155" s="15" t="s">
        <v>522</v>
      </c>
      <c r="F155" s="15" t="s">
        <v>460</v>
      </c>
      <c r="H155" s="15" t="s">
        <v>467</v>
      </c>
      <c r="J155" s="56" t="s">
        <v>11</v>
      </c>
    </row>
    <row r="156" spans="1:10" ht="47.25" customHeight="1" x14ac:dyDescent="0.25">
      <c r="A156" s="76"/>
      <c r="B156" s="65" t="s">
        <v>1206</v>
      </c>
      <c r="C156" s="13" t="s">
        <v>716</v>
      </c>
      <c r="D156" s="4" t="s">
        <v>16</v>
      </c>
      <c r="E156" s="4" t="s">
        <v>436</v>
      </c>
      <c r="F156" s="38" t="s">
        <v>3982</v>
      </c>
      <c r="H156" s="61" t="s">
        <v>403</v>
      </c>
      <c r="J156" s="56" t="s">
        <v>11</v>
      </c>
    </row>
    <row r="157" spans="1:10" ht="57" customHeight="1" x14ac:dyDescent="0.25">
      <c r="A157" s="76"/>
      <c r="B157" s="65" t="s">
        <v>1207</v>
      </c>
      <c r="C157" s="13" t="s">
        <v>717</v>
      </c>
      <c r="D157" s="4" t="s">
        <v>16</v>
      </c>
      <c r="E157" s="4" t="s">
        <v>436</v>
      </c>
      <c r="F157" s="38" t="s">
        <v>3983</v>
      </c>
      <c r="H157" s="61" t="s">
        <v>404</v>
      </c>
      <c r="J157" s="56" t="s">
        <v>11</v>
      </c>
    </row>
    <row r="158" spans="1:10" ht="102" thickBot="1" x14ac:dyDescent="0.3">
      <c r="A158" s="76"/>
      <c r="B158" s="65" t="s">
        <v>3531</v>
      </c>
      <c r="C158" s="53" t="s">
        <v>258</v>
      </c>
      <c r="D158" s="68" t="s">
        <v>25</v>
      </c>
      <c r="E158" s="20" t="s">
        <v>259</v>
      </c>
      <c r="F158" s="20" t="s">
        <v>260</v>
      </c>
      <c r="H158" s="20" t="s">
        <v>367</v>
      </c>
      <c r="J158" s="12" t="s">
        <v>157</v>
      </c>
    </row>
    <row r="159" spans="1:10" ht="33.75" x14ac:dyDescent="0.25">
      <c r="A159" s="76"/>
      <c r="B159" s="227" t="s">
        <v>261</v>
      </c>
      <c r="C159" s="666" t="s">
        <v>262</v>
      </c>
      <c r="D159" s="666"/>
      <c r="E159" s="667"/>
      <c r="F159" s="70" t="s">
        <v>422</v>
      </c>
      <c r="H159" s="80" t="s">
        <v>368</v>
      </c>
      <c r="J159" s="127"/>
    </row>
    <row r="160" spans="1:10" x14ac:dyDescent="0.25">
      <c r="A160" s="76"/>
      <c r="B160" s="9" t="s">
        <v>263</v>
      </c>
      <c r="C160" s="10" t="s">
        <v>264</v>
      </c>
      <c r="D160" s="46" t="s">
        <v>9</v>
      </c>
      <c r="E160" s="71" t="s">
        <v>10</v>
      </c>
      <c r="F160" s="71" t="s">
        <v>265</v>
      </c>
      <c r="H160" s="38" t="s">
        <v>409</v>
      </c>
      <c r="J160" s="56" t="s">
        <v>11</v>
      </c>
    </row>
    <row r="161" spans="1:10" ht="75.599999999999994" customHeight="1" x14ac:dyDescent="0.25">
      <c r="A161" s="76"/>
      <c r="B161" s="115" t="s">
        <v>266</v>
      </c>
      <c r="C161" s="49" t="s">
        <v>521</v>
      </c>
      <c r="D161" s="72" t="s">
        <v>25</v>
      </c>
      <c r="E161" s="51" t="s">
        <v>3984</v>
      </c>
      <c r="F161" s="51" t="s">
        <v>1227</v>
      </c>
      <c r="H161" s="38" t="s">
        <v>410</v>
      </c>
      <c r="J161" s="56" t="s">
        <v>11</v>
      </c>
    </row>
    <row r="162" spans="1:10" ht="130.15" customHeight="1" x14ac:dyDescent="0.25">
      <c r="A162" s="76"/>
      <c r="B162" s="2" t="s">
        <v>267</v>
      </c>
      <c r="C162" s="4" t="s">
        <v>437</v>
      </c>
      <c r="D162" s="4" t="s">
        <v>25</v>
      </c>
      <c r="E162" s="16" t="s">
        <v>58</v>
      </c>
      <c r="F162" s="16" t="s">
        <v>3566</v>
      </c>
      <c r="H162" s="28" t="s">
        <v>451</v>
      </c>
      <c r="J162" s="56" t="s">
        <v>11</v>
      </c>
    </row>
    <row r="163" spans="1:10" ht="57" thickBot="1" x14ac:dyDescent="0.3">
      <c r="A163" s="76"/>
      <c r="B163" s="17" t="s">
        <v>438</v>
      </c>
      <c r="C163" s="146" t="s">
        <v>268</v>
      </c>
      <c r="D163" s="18" t="s">
        <v>16</v>
      </c>
      <c r="E163" s="19" t="s">
        <v>436</v>
      </c>
      <c r="F163" s="29" t="s">
        <v>269</v>
      </c>
      <c r="H163" s="20" t="s">
        <v>383</v>
      </c>
      <c r="J163" s="73" t="s">
        <v>270</v>
      </c>
    </row>
    <row r="164" spans="1:10" x14ac:dyDescent="0.25">
      <c r="A164" s="76"/>
      <c r="B164" s="54" t="s">
        <v>271</v>
      </c>
      <c r="C164" s="668" t="s">
        <v>272</v>
      </c>
      <c r="D164" s="668"/>
      <c r="E164" s="669"/>
      <c r="F164" s="238" t="s">
        <v>415</v>
      </c>
      <c r="H164" s="81" t="s">
        <v>369</v>
      </c>
      <c r="J164" s="126"/>
    </row>
    <row r="165" spans="1:10" ht="85.15" customHeight="1" x14ac:dyDescent="0.25">
      <c r="A165" s="76"/>
      <c r="B165" s="55" t="s">
        <v>273</v>
      </c>
      <c r="C165" s="10" t="s">
        <v>705</v>
      </c>
      <c r="D165" s="72" t="s">
        <v>25</v>
      </c>
      <c r="E165" s="6" t="s">
        <v>58</v>
      </c>
      <c r="F165" s="6" t="s">
        <v>1186</v>
      </c>
      <c r="H165" s="16" t="s">
        <v>706</v>
      </c>
      <c r="J165" s="5" t="s">
        <v>11</v>
      </c>
    </row>
    <row r="166" spans="1:10" ht="61.5" customHeight="1" thickBot="1" x14ac:dyDescent="0.3">
      <c r="A166" s="76"/>
      <c r="B166" s="74" t="s">
        <v>274</v>
      </c>
      <c r="C166" s="53" t="s">
        <v>275</v>
      </c>
      <c r="D166" s="68" t="s">
        <v>1226</v>
      </c>
      <c r="E166" s="19" t="s">
        <v>276</v>
      </c>
      <c r="F166" s="19" t="s">
        <v>1187</v>
      </c>
      <c r="H166" s="19" t="s">
        <v>370</v>
      </c>
      <c r="J166" s="73" t="s">
        <v>277</v>
      </c>
    </row>
    <row r="167" spans="1:10" ht="28.9" customHeight="1" x14ac:dyDescent="0.25">
      <c r="A167" s="76"/>
      <c r="B167" s="69" t="s">
        <v>278</v>
      </c>
      <c r="C167" s="666" t="s">
        <v>279</v>
      </c>
      <c r="D167" s="666"/>
      <c r="E167" s="667"/>
      <c r="F167" s="70" t="s">
        <v>523</v>
      </c>
      <c r="H167" s="80" t="s">
        <v>371</v>
      </c>
      <c r="J167" s="127"/>
    </row>
    <row r="168" spans="1:10" ht="45" x14ac:dyDescent="0.25">
      <c r="A168" s="76"/>
      <c r="B168" s="9" t="s">
        <v>280</v>
      </c>
      <c r="C168" s="10" t="s">
        <v>281</v>
      </c>
      <c r="D168" s="11" t="s">
        <v>16</v>
      </c>
      <c r="E168" s="11" t="s">
        <v>436</v>
      </c>
      <c r="F168" s="11" t="s">
        <v>704</v>
      </c>
      <c r="H168" s="4" t="s">
        <v>384</v>
      </c>
      <c r="J168" s="75" t="s">
        <v>282</v>
      </c>
    </row>
    <row r="169" spans="1:10" ht="66.599999999999994" customHeight="1" x14ac:dyDescent="0.25">
      <c r="A169" s="76"/>
      <c r="B169" s="2" t="s">
        <v>283</v>
      </c>
      <c r="C169" s="13" t="s">
        <v>284</v>
      </c>
      <c r="D169" s="72" t="s">
        <v>25</v>
      </c>
      <c r="E169" s="4" t="s">
        <v>285</v>
      </c>
      <c r="F169" s="4" t="s">
        <v>286</v>
      </c>
      <c r="H169" s="4" t="s">
        <v>372</v>
      </c>
      <c r="J169" s="5" t="s">
        <v>11</v>
      </c>
    </row>
    <row r="170" spans="1:10" ht="33.75" x14ac:dyDescent="0.25">
      <c r="A170" s="76"/>
      <c r="B170" s="9" t="s">
        <v>287</v>
      </c>
      <c r="C170" s="13" t="s">
        <v>288</v>
      </c>
      <c r="D170" s="4" t="s">
        <v>16</v>
      </c>
      <c r="E170" s="11" t="s">
        <v>436</v>
      </c>
      <c r="F170" s="16" t="s">
        <v>289</v>
      </c>
      <c r="H170" s="16" t="s">
        <v>385</v>
      </c>
      <c r="J170" s="45" t="s">
        <v>290</v>
      </c>
    </row>
    <row r="171" spans="1:10" ht="202.5" x14ac:dyDescent="0.25">
      <c r="A171" s="76"/>
      <c r="B171" s="2" t="s">
        <v>291</v>
      </c>
      <c r="C171" s="13" t="s">
        <v>292</v>
      </c>
      <c r="D171" s="3" t="s">
        <v>25</v>
      </c>
      <c r="E171" s="4" t="s">
        <v>293</v>
      </c>
      <c r="F171" s="4" t="s">
        <v>3544</v>
      </c>
      <c r="H171" s="4" t="s">
        <v>373</v>
      </c>
      <c r="J171" s="5" t="s">
        <v>11</v>
      </c>
    </row>
    <row r="172" spans="1:10" ht="39.75" customHeight="1" x14ac:dyDescent="0.25">
      <c r="A172" s="76"/>
      <c r="B172" s="9" t="s">
        <v>294</v>
      </c>
      <c r="C172" s="13" t="s">
        <v>295</v>
      </c>
      <c r="D172" s="3" t="s">
        <v>25</v>
      </c>
      <c r="E172" s="4" t="s">
        <v>506</v>
      </c>
      <c r="F172" s="4" t="s">
        <v>296</v>
      </c>
      <c r="H172" s="4" t="s">
        <v>411</v>
      </c>
      <c r="J172" s="5" t="s">
        <v>11</v>
      </c>
    </row>
    <row r="173" spans="1:10" ht="146.25" x14ac:dyDescent="0.25">
      <c r="A173" s="76"/>
      <c r="B173" s="2" t="s">
        <v>297</v>
      </c>
      <c r="C173" s="13" t="s">
        <v>298</v>
      </c>
      <c r="D173" s="3" t="s">
        <v>25</v>
      </c>
      <c r="E173" s="4" t="s">
        <v>127</v>
      </c>
      <c r="F173" s="4" t="s">
        <v>439</v>
      </c>
      <c r="H173" s="4" t="s">
        <v>349</v>
      </c>
      <c r="J173" s="45" t="s">
        <v>128</v>
      </c>
    </row>
    <row r="174" spans="1:10" ht="112.5" x14ac:dyDescent="0.25">
      <c r="A174" s="76"/>
      <c r="B174" s="9" t="s">
        <v>299</v>
      </c>
      <c r="C174" s="13" t="s">
        <v>455</v>
      </c>
      <c r="D174" s="3" t="s">
        <v>25</v>
      </c>
      <c r="E174" s="4" t="s">
        <v>300</v>
      </c>
      <c r="F174" s="4" t="s">
        <v>301</v>
      </c>
      <c r="H174" s="4" t="s">
        <v>412</v>
      </c>
      <c r="J174" s="63" t="s">
        <v>302</v>
      </c>
    </row>
    <row r="175" spans="1:10" ht="112.5" x14ac:dyDescent="0.25">
      <c r="A175" s="76"/>
      <c r="B175" s="2" t="s">
        <v>303</v>
      </c>
      <c r="C175" s="13" t="s">
        <v>304</v>
      </c>
      <c r="D175" s="3" t="s">
        <v>25</v>
      </c>
      <c r="E175" s="4" t="s">
        <v>305</v>
      </c>
      <c r="F175" s="4" t="s">
        <v>306</v>
      </c>
      <c r="H175" s="4" t="s">
        <v>386</v>
      </c>
      <c r="J175" s="63" t="s">
        <v>307</v>
      </c>
    </row>
    <row r="176" spans="1:10" ht="112.5" x14ac:dyDescent="0.25">
      <c r="A176" s="76"/>
      <c r="B176" s="9" t="s">
        <v>308</v>
      </c>
      <c r="C176" s="13" t="s">
        <v>309</v>
      </c>
      <c r="D176" s="3" t="s">
        <v>25</v>
      </c>
      <c r="E176" s="4" t="s">
        <v>310</v>
      </c>
      <c r="F176" s="4" t="s">
        <v>311</v>
      </c>
      <c r="H176" s="4" t="s">
        <v>387</v>
      </c>
      <c r="J176" s="63" t="s">
        <v>312</v>
      </c>
    </row>
    <row r="177" spans="1:10" ht="34.5" thickBot="1" x14ac:dyDescent="0.3">
      <c r="A177" s="76"/>
      <c r="B177" s="22" t="s">
        <v>313</v>
      </c>
      <c r="C177" s="53" t="s">
        <v>314</v>
      </c>
      <c r="D177" s="68" t="s">
        <v>25</v>
      </c>
      <c r="E177" s="20" t="s">
        <v>58</v>
      </c>
      <c r="F177" s="20" t="s">
        <v>315</v>
      </c>
      <c r="H177" s="20" t="s">
        <v>413</v>
      </c>
      <c r="J177" s="64" t="s">
        <v>11</v>
      </c>
    </row>
    <row r="178" spans="1:10" x14ac:dyDescent="0.25">
      <c r="F178"/>
      <c r="H178"/>
      <c r="J178"/>
    </row>
  </sheetData>
  <sheetProtection algorithmName="SHA-512" hashValue="drkauvoEgtgLZUE0U2caoxWkQezz9dMppYa0gDuMZUZdmQd/kskx6VZ+nIV+OYiMKHpLA3ExdGM6Okz6e+BEcQ==" saltValue="+LS6o9SofD4fV/z+4bBN/A==" spinCount="100000" sheet="1" objects="1" scenarios="1"/>
  <autoFilter ref="D4:D178" xr:uid="{00000000-0009-0000-0000-000000000000}"/>
  <mergeCells count="16">
    <mergeCell ref="B1:D1"/>
    <mergeCell ref="B2:C2"/>
    <mergeCell ref="C5:E5"/>
    <mergeCell ref="C9:E9"/>
    <mergeCell ref="C18:E18"/>
    <mergeCell ref="C22:E22"/>
    <mergeCell ref="C149:E149"/>
    <mergeCell ref="C159:E159"/>
    <mergeCell ref="C164:E164"/>
    <mergeCell ref="C167:E167"/>
    <mergeCell ref="C32:E32"/>
    <mergeCell ref="C73:E73"/>
    <mergeCell ref="C78:E78"/>
    <mergeCell ref="C100:E100"/>
    <mergeCell ref="C122:E122"/>
    <mergeCell ref="C134:E134"/>
  </mergeCells>
  <phoneticPr fontId="34" type="noConversion"/>
  <hyperlinks>
    <hyperlink ref="B2" location="Inhaltsverzeichnis!A1" display="zurück zum Inhaltsverzeichnis" xr:uid="{56F61042-EB33-4CEC-BA6B-8A274F3FD8FA}"/>
    <hyperlink ref="B2:C2" location="Inhaltsverzeichnis!A1" display="Inhaltsverzeichnis (Table of contents)" xr:uid="{00FC40F3-952B-4190-BCC2-4A7C13987B4C}"/>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29B2-A9B9-44AC-A077-BCE6F023AEAA}">
  <sheetPr codeName="Tabelle3"/>
  <dimension ref="A1:G27"/>
  <sheetViews>
    <sheetView showGridLines="0" workbookViewId="0">
      <pane ySplit="2" topLeftCell="A3" activePane="bottomLeft" state="frozen"/>
      <selection pane="bottomLeft" activeCell="B1" sqref="B1:C1"/>
    </sheetView>
  </sheetViews>
  <sheetFormatPr baseColWidth="10" defaultColWidth="11.42578125" defaultRowHeight="12" x14ac:dyDescent="0.2"/>
  <cols>
    <col min="1" max="1" width="1.85546875" style="47" customWidth="1"/>
    <col min="2" max="2" width="8.5703125" style="47" customWidth="1"/>
    <col min="3" max="3" width="72.28515625" style="47" customWidth="1"/>
    <col min="4" max="4" width="65.85546875" style="47" customWidth="1"/>
    <col min="5" max="5" width="3.85546875" style="47" customWidth="1"/>
    <col min="6" max="16384" width="11.42578125" style="47"/>
  </cols>
  <sheetData>
    <row r="1" spans="1:7" s="89" customFormat="1" ht="23.45" customHeight="1" x14ac:dyDescent="0.25">
      <c r="B1" s="659" t="s">
        <v>2194</v>
      </c>
      <c r="C1" s="659"/>
      <c r="D1" s="178"/>
      <c r="E1" s="91"/>
    </row>
    <row r="2" spans="1:7" s="90" customFormat="1" ht="20.25" customHeight="1" x14ac:dyDescent="0.2">
      <c r="A2" s="93"/>
      <c r="B2" s="685" t="s">
        <v>1166</v>
      </c>
      <c r="C2" s="685"/>
      <c r="D2" s="94"/>
      <c r="E2" s="94"/>
      <c r="F2" s="96"/>
      <c r="G2" s="96"/>
    </row>
    <row r="3" spans="1:7" s="89" customFormat="1" ht="2.25" customHeight="1" x14ac:dyDescent="0.2">
      <c r="A3" s="97"/>
    </row>
    <row r="4" spans="1:7" x14ac:dyDescent="0.2">
      <c r="B4" s="241" t="s">
        <v>317</v>
      </c>
      <c r="C4" s="241" t="s">
        <v>739</v>
      </c>
      <c r="D4" s="229"/>
    </row>
    <row r="5" spans="1:7" ht="15" customHeight="1" x14ac:dyDescent="0.2">
      <c r="B5" s="242" t="s">
        <v>434</v>
      </c>
      <c r="C5" s="242" t="s">
        <v>2127</v>
      </c>
      <c r="D5" s="214"/>
    </row>
    <row r="6" spans="1:7" ht="15" customHeight="1" x14ac:dyDescent="0.2">
      <c r="B6" s="242" t="s">
        <v>322</v>
      </c>
      <c r="C6" s="120" t="s">
        <v>2147</v>
      </c>
      <c r="D6" s="228"/>
    </row>
    <row r="7" spans="1:7" ht="15" customHeight="1" x14ac:dyDescent="0.2">
      <c r="B7" s="242" t="s">
        <v>318</v>
      </c>
      <c r="C7" s="120" t="s">
        <v>2145</v>
      </c>
      <c r="D7" s="228"/>
    </row>
    <row r="8" spans="1:7" ht="15" customHeight="1" x14ac:dyDescent="0.2">
      <c r="B8" s="242" t="s">
        <v>707</v>
      </c>
      <c r="C8" s="120" t="s">
        <v>2146</v>
      </c>
      <c r="D8" s="228"/>
    </row>
    <row r="9" spans="1:7" ht="15" customHeight="1" x14ac:dyDescent="0.2">
      <c r="B9" s="242" t="s">
        <v>742</v>
      </c>
      <c r="C9" s="120" t="s">
        <v>2141</v>
      </c>
      <c r="D9" s="228"/>
    </row>
    <row r="10" spans="1:7" ht="15" customHeight="1" x14ac:dyDescent="0.2">
      <c r="B10" s="242" t="s">
        <v>747</v>
      </c>
      <c r="C10" s="120" t="s">
        <v>2135</v>
      </c>
      <c r="D10" s="228"/>
    </row>
    <row r="11" spans="1:7" ht="15" customHeight="1" x14ac:dyDescent="0.2">
      <c r="B11" s="242" t="s">
        <v>741</v>
      </c>
      <c r="C11" s="120" t="s">
        <v>2142</v>
      </c>
      <c r="D11" s="228"/>
    </row>
    <row r="12" spans="1:7" ht="15" customHeight="1" x14ac:dyDescent="0.2">
      <c r="B12" s="242" t="s">
        <v>740</v>
      </c>
      <c r="C12" s="120" t="s">
        <v>2143</v>
      </c>
      <c r="D12" s="228"/>
    </row>
    <row r="13" spans="1:7" ht="15" customHeight="1" x14ac:dyDescent="0.2">
      <c r="B13" s="242" t="s">
        <v>743</v>
      </c>
      <c r="C13" s="120" t="s">
        <v>2140</v>
      </c>
      <c r="D13" s="228"/>
    </row>
    <row r="14" spans="1:7" ht="15" customHeight="1" x14ac:dyDescent="0.2">
      <c r="B14" s="242" t="s">
        <v>748</v>
      </c>
      <c r="C14" s="120" t="s">
        <v>2134</v>
      </c>
      <c r="D14" s="228"/>
    </row>
    <row r="15" spans="1:7" ht="15" customHeight="1" x14ac:dyDescent="0.2">
      <c r="B15" s="242" t="s">
        <v>320</v>
      </c>
      <c r="C15" s="120" t="s">
        <v>2139</v>
      </c>
      <c r="D15" s="228"/>
    </row>
    <row r="16" spans="1:7" ht="15" customHeight="1" x14ac:dyDescent="0.2">
      <c r="B16" s="242" t="s">
        <v>754</v>
      </c>
      <c r="C16" s="120" t="s">
        <v>2126</v>
      </c>
      <c r="D16" s="228"/>
    </row>
    <row r="17" spans="2:4" ht="15" customHeight="1" x14ac:dyDescent="0.2">
      <c r="B17" s="242" t="s">
        <v>744</v>
      </c>
      <c r="C17" s="120" t="s">
        <v>2148</v>
      </c>
      <c r="D17" s="228"/>
    </row>
    <row r="18" spans="2:4" ht="15" customHeight="1" x14ac:dyDescent="0.2">
      <c r="B18" s="242" t="s">
        <v>745</v>
      </c>
      <c r="C18" s="242" t="s">
        <v>2138</v>
      </c>
      <c r="D18" s="214"/>
    </row>
    <row r="19" spans="2:4" ht="15" customHeight="1" x14ac:dyDescent="0.2">
      <c r="B19" s="242" t="s">
        <v>749</v>
      </c>
      <c r="C19" s="242" t="s">
        <v>2133</v>
      </c>
      <c r="D19" s="214"/>
    </row>
    <row r="20" spans="2:4" ht="15" customHeight="1" x14ac:dyDescent="0.2">
      <c r="B20" s="242" t="s">
        <v>746</v>
      </c>
      <c r="C20" s="242" t="s">
        <v>2137</v>
      </c>
      <c r="D20" s="214"/>
    </row>
    <row r="21" spans="2:4" ht="15" customHeight="1" x14ac:dyDescent="0.2">
      <c r="B21" s="242" t="s">
        <v>319</v>
      </c>
      <c r="C21" s="242" t="s">
        <v>2144</v>
      </c>
      <c r="D21" s="214"/>
    </row>
    <row r="22" spans="2:4" ht="15" customHeight="1" x14ac:dyDescent="0.2">
      <c r="B22" s="242" t="s">
        <v>321</v>
      </c>
      <c r="C22" s="242" t="s">
        <v>2136</v>
      </c>
      <c r="D22" s="214"/>
    </row>
    <row r="23" spans="2:4" ht="15" customHeight="1" x14ac:dyDescent="0.2">
      <c r="B23" s="242" t="s">
        <v>750</v>
      </c>
      <c r="C23" s="242" t="s">
        <v>2132</v>
      </c>
      <c r="D23" s="214"/>
    </row>
    <row r="24" spans="2:4" ht="15" customHeight="1" x14ac:dyDescent="0.2">
      <c r="B24" s="242" t="s">
        <v>751</v>
      </c>
      <c r="C24" s="242" t="s">
        <v>2131</v>
      </c>
      <c r="D24" s="214"/>
    </row>
    <row r="25" spans="2:4" ht="15" customHeight="1" x14ac:dyDescent="0.2">
      <c r="B25" s="242" t="s">
        <v>752</v>
      </c>
      <c r="C25" s="242" t="s">
        <v>2130</v>
      </c>
      <c r="D25" s="214"/>
    </row>
    <row r="26" spans="2:4" ht="15" customHeight="1" x14ac:dyDescent="0.2">
      <c r="B26" s="242" t="s">
        <v>323</v>
      </c>
      <c r="C26" s="242" t="s">
        <v>2129</v>
      </c>
      <c r="D26" s="214"/>
    </row>
    <row r="27" spans="2:4" ht="15" customHeight="1" x14ac:dyDescent="0.2">
      <c r="B27" s="242" t="s">
        <v>753</v>
      </c>
      <c r="C27" s="242" t="s">
        <v>2128</v>
      </c>
      <c r="D27" s="214"/>
    </row>
  </sheetData>
  <sheetProtection algorithmName="SHA-512" hashValue="S11JuCKP4+pvr7IuzlJhPKJenFA+cNqxl7pEN+hlHg8E9AuoMFK0ybwARuonrG+5NKzKkVqUmrjF+bxKWnB+4A==" saltValue="moyoT9ffC7ofgC8V6Fn99A==" spinCount="100000" sheet="1" objects="1" scenarios="1" formatCells="0"/>
  <mergeCells count="2">
    <mergeCell ref="B2:C2"/>
    <mergeCell ref="B1:C1"/>
  </mergeCells>
  <hyperlinks>
    <hyperlink ref="B2" location="Inhaltsverzeichnis!A1" display="zurück zum Inhaltsverzeichnis" xr:uid="{009FDB40-245B-44F9-9F21-4CDDC1AE089A}"/>
    <hyperlink ref="B2:C2" location="Inhaltsverzeichnis!A1" display="Inhaltsverzeichnis (Table of contents)" xr:uid="{618EF8CB-95EE-4419-A8F7-AE755A489A63}"/>
  </hyperlink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31147-10F0-4E74-B81A-C2CDC531F38F}">
  <sheetPr codeName="Tabelle4"/>
  <dimension ref="B1:N574"/>
  <sheetViews>
    <sheetView showGridLines="0" workbookViewId="0">
      <pane ySplit="2" topLeftCell="A3" activePane="bottomLeft" state="frozen"/>
      <selection pane="bottomLeft" activeCell="B1" sqref="B1"/>
    </sheetView>
  </sheetViews>
  <sheetFormatPr baseColWidth="10" defaultColWidth="11.42578125" defaultRowHeight="12" x14ac:dyDescent="0.25"/>
  <cols>
    <col min="1" max="1" width="3.28515625" style="79" customWidth="1"/>
    <col min="2" max="2" width="12.85546875" style="79" customWidth="1"/>
    <col min="3" max="3" width="8.85546875" style="79" bestFit="1" customWidth="1"/>
    <col min="4" max="4" width="210.28515625" style="79" customWidth="1"/>
    <col min="5" max="16384" width="11.42578125" style="79"/>
  </cols>
  <sheetData>
    <row r="1" spans="2:9" s="89" customFormat="1" ht="28.15" customHeight="1" x14ac:dyDescent="0.2">
      <c r="C1" s="686" t="s">
        <v>2195</v>
      </c>
      <c r="D1" s="659"/>
      <c r="E1" s="91"/>
      <c r="F1" s="92"/>
    </row>
    <row r="2" spans="2:9" s="90" customFormat="1" ht="20.25" customHeight="1" x14ac:dyDescent="0.2">
      <c r="C2" s="685" t="s">
        <v>1166</v>
      </c>
      <c r="D2" s="685"/>
      <c r="E2" s="94"/>
      <c r="F2" s="95"/>
      <c r="G2" s="96"/>
      <c r="H2" s="96"/>
      <c r="I2" s="96"/>
    </row>
    <row r="3" spans="2:9" ht="2.25" customHeight="1" x14ac:dyDescent="0.25"/>
    <row r="4" spans="2:9" ht="15" customHeight="1" x14ac:dyDescent="0.25">
      <c r="C4" s="159" t="s">
        <v>317</v>
      </c>
      <c r="D4" s="159" t="s">
        <v>469</v>
      </c>
    </row>
    <row r="5" spans="2:9" ht="1.5" customHeight="1" x14ac:dyDescent="0.25">
      <c r="C5" s="687"/>
      <c r="D5" s="687"/>
    </row>
    <row r="6" spans="2:9" ht="15" customHeight="1" x14ac:dyDescent="0.25">
      <c r="C6" s="216"/>
      <c r="D6" s="217" t="s">
        <v>2149</v>
      </c>
    </row>
    <row r="7" spans="2:9" ht="15" customHeight="1" x14ac:dyDescent="0.25">
      <c r="B7" s="157" t="s">
        <v>2196</v>
      </c>
      <c r="C7" s="155" t="s">
        <v>756</v>
      </c>
      <c r="D7" s="156" t="s">
        <v>755</v>
      </c>
    </row>
    <row r="8" spans="2:9" ht="15" customHeight="1" x14ac:dyDescent="0.25">
      <c r="B8" s="157" t="s">
        <v>2196</v>
      </c>
      <c r="C8" s="202" t="s">
        <v>768</v>
      </c>
      <c r="D8" s="202" t="s">
        <v>769</v>
      </c>
    </row>
    <row r="9" spans="2:9" ht="15" customHeight="1" x14ac:dyDescent="0.2">
      <c r="B9" s="157" t="s">
        <v>2196</v>
      </c>
      <c r="C9" s="198" t="s">
        <v>1332</v>
      </c>
      <c r="D9" s="243" t="s">
        <v>1337</v>
      </c>
    </row>
    <row r="10" spans="2:9" ht="15" customHeight="1" x14ac:dyDescent="0.2">
      <c r="B10" s="157" t="s">
        <v>2196</v>
      </c>
      <c r="C10" s="198" t="s">
        <v>1333</v>
      </c>
      <c r="D10" s="243" t="s">
        <v>1338</v>
      </c>
    </row>
    <row r="11" spans="2:9" ht="15" customHeight="1" x14ac:dyDescent="0.2">
      <c r="B11" s="157" t="s">
        <v>2196</v>
      </c>
      <c r="C11" s="198" t="s">
        <v>1334</v>
      </c>
      <c r="D11" s="243" t="s">
        <v>1339</v>
      </c>
    </row>
    <row r="12" spans="2:9" ht="15" customHeight="1" x14ac:dyDescent="0.2">
      <c r="B12" s="157" t="s">
        <v>2196</v>
      </c>
      <c r="C12" s="198" t="s">
        <v>1335</v>
      </c>
      <c r="D12" s="243" t="s">
        <v>1340</v>
      </c>
    </row>
    <row r="13" spans="2:9" ht="15" customHeight="1" x14ac:dyDescent="0.2">
      <c r="B13" s="157" t="s">
        <v>2196</v>
      </c>
      <c r="C13" s="198" t="s">
        <v>1336</v>
      </c>
      <c r="D13" s="243" t="s">
        <v>1341</v>
      </c>
    </row>
    <row r="14" spans="2:9" ht="15" customHeight="1" x14ac:dyDescent="0.2">
      <c r="B14" s="157" t="s">
        <v>2196</v>
      </c>
      <c r="C14" s="198" t="s">
        <v>1342</v>
      </c>
      <c r="D14" s="243" t="s">
        <v>1344</v>
      </c>
    </row>
    <row r="15" spans="2:9" ht="15" customHeight="1" x14ac:dyDescent="0.2">
      <c r="B15" s="157" t="s">
        <v>2196</v>
      </c>
      <c r="C15" s="198" t="s">
        <v>1343</v>
      </c>
      <c r="D15" s="243" t="s">
        <v>1345</v>
      </c>
    </row>
    <row r="16" spans="2:9" ht="15" customHeight="1" x14ac:dyDescent="0.2">
      <c r="B16" s="157" t="s">
        <v>2196</v>
      </c>
      <c r="C16" s="198" t="s">
        <v>1346</v>
      </c>
      <c r="D16" s="243" t="s">
        <v>1354</v>
      </c>
    </row>
    <row r="17" spans="2:5" ht="15" customHeight="1" x14ac:dyDescent="0.2">
      <c r="B17" s="157" t="s">
        <v>2196</v>
      </c>
      <c r="C17" s="198" t="s">
        <v>1347</v>
      </c>
      <c r="D17" s="243" t="s">
        <v>1355</v>
      </c>
    </row>
    <row r="18" spans="2:5" ht="15" customHeight="1" x14ac:dyDescent="0.2">
      <c r="B18" s="157" t="s">
        <v>2196</v>
      </c>
      <c r="C18" s="198" t="s">
        <v>1348</v>
      </c>
      <c r="D18" s="243" t="s">
        <v>1356</v>
      </c>
    </row>
    <row r="19" spans="2:5" ht="15" customHeight="1" x14ac:dyDescent="0.2">
      <c r="B19" s="157" t="s">
        <v>2196</v>
      </c>
      <c r="C19" s="198" t="s">
        <v>1349</v>
      </c>
      <c r="D19" s="243" t="s">
        <v>1357</v>
      </c>
    </row>
    <row r="20" spans="2:5" ht="15" customHeight="1" x14ac:dyDescent="0.2">
      <c r="B20" s="157" t="s">
        <v>2196</v>
      </c>
      <c r="C20" s="198" t="s">
        <v>1350</v>
      </c>
      <c r="D20" s="243" t="s">
        <v>1358</v>
      </c>
    </row>
    <row r="21" spans="2:5" ht="15" customHeight="1" x14ac:dyDescent="0.2">
      <c r="B21" s="157" t="s">
        <v>2196</v>
      </c>
      <c r="C21" s="198" t="s">
        <v>1351</v>
      </c>
      <c r="D21" s="243" t="s">
        <v>1359</v>
      </c>
    </row>
    <row r="22" spans="2:5" ht="15" customHeight="1" x14ac:dyDescent="0.2">
      <c r="B22" s="157" t="s">
        <v>2196</v>
      </c>
      <c r="C22" s="198" t="s">
        <v>1352</v>
      </c>
      <c r="D22" s="243" t="s">
        <v>1361</v>
      </c>
    </row>
    <row r="23" spans="2:5" ht="15" customHeight="1" x14ac:dyDescent="0.2">
      <c r="B23" s="157" t="s">
        <v>2196</v>
      </c>
      <c r="C23" s="198" t="s">
        <v>1353</v>
      </c>
      <c r="D23" s="243" t="s">
        <v>1360</v>
      </c>
    </row>
    <row r="24" spans="2:5" ht="15" customHeight="1" x14ac:dyDescent="0.2">
      <c r="C24" s="246"/>
      <c r="D24" s="199"/>
    </row>
    <row r="25" spans="2:5" ht="15" customHeight="1" x14ac:dyDescent="0.25">
      <c r="B25" s="157" t="s">
        <v>2196</v>
      </c>
      <c r="C25" s="202" t="s">
        <v>757</v>
      </c>
      <c r="D25" s="202" t="s">
        <v>770</v>
      </c>
    </row>
    <row r="26" spans="2:5" ht="15" customHeight="1" x14ac:dyDescent="0.2">
      <c r="B26" s="157" t="s">
        <v>2196</v>
      </c>
      <c r="C26" s="198" t="s">
        <v>1362</v>
      </c>
      <c r="D26" s="243" t="s">
        <v>1440</v>
      </c>
      <c r="E26" s="200"/>
    </row>
    <row r="27" spans="2:5" ht="15" customHeight="1" x14ac:dyDescent="0.2">
      <c r="B27" s="157" t="s">
        <v>2196</v>
      </c>
      <c r="C27" s="198" t="s">
        <v>1363</v>
      </c>
      <c r="D27" s="243" t="s">
        <v>1441</v>
      </c>
      <c r="E27" s="200"/>
    </row>
    <row r="28" spans="2:5" ht="15" customHeight="1" x14ac:dyDescent="0.2">
      <c r="B28" s="157" t="s">
        <v>2196</v>
      </c>
      <c r="C28" s="198" t="s">
        <v>1364</v>
      </c>
      <c r="D28" s="243" t="s">
        <v>1442</v>
      </c>
      <c r="E28" s="200"/>
    </row>
    <row r="29" spans="2:5" ht="15" customHeight="1" x14ac:dyDescent="0.2">
      <c r="B29" s="157" t="s">
        <v>2196</v>
      </c>
      <c r="C29" s="198" t="s">
        <v>1365</v>
      </c>
      <c r="D29" s="243" t="s">
        <v>1443</v>
      </c>
      <c r="E29" s="200"/>
    </row>
    <row r="30" spans="2:5" ht="15" customHeight="1" x14ac:dyDescent="0.2">
      <c r="B30" s="157" t="s">
        <v>2196</v>
      </c>
      <c r="C30" s="198" t="s">
        <v>1366</v>
      </c>
      <c r="D30" s="243" t="s">
        <v>1444</v>
      </c>
      <c r="E30" s="200"/>
    </row>
    <row r="31" spans="2:5" ht="15" customHeight="1" x14ac:dyDescent="0.2">
      <c r="B31" s="157" t="s">
        <v>2196</v>
      </c>
      <c r="C31" s="198" t="s">
        <v>1367</v>
      </c>
      <c r="D31" s="243" t="s">
        <v>1445</v>
      </c>
      <c r="E31" s="200"/>
    </row>
    <row r="32" spans="2:5" ht="15" customHeight="1" x14ac:dyDescent="0.2">
      <c r="B32" s="157" t="s">
        <v>2196</v>
      </c>
      <c r="C32" s="198" t="s">
        <v>1368</v>
      </c>
      <c r="D32" s="243" t="s">
        <v>1446</v>
      </c>
      <c r="E32" s="200"/>
    </row>
    <row r="33" spans="2:5" ht="15" customHeight="1" x14ac:dyDescent="0.2">
      <c r="B33" s="157" t="s">
        <v>2196</v>
      </c>
      <c r="C33" s="198" t="s">
        <v>1369</v>
      </c>
      <c r="D33" s="243" t="s">
        <v>1447</v>
      </c>
      <c r="E33" s="200"/>
    </row>
    <row r="34" spans="2:5" ht="15" customHeight="1" x14ac:dyDescent="0.2">
      <c r="B34" s="157" t="s">
        <v>2196</v>
      </c>
      <c r="C34" s="198" t="s">
        <v>1370</v>
      </c>
      <c r="D34" s="243" t="s">
        <v>1448</v>
      </c>
      <c r="E34" s="200"/>
    </row>
    <row r="35" spans="2:5" ht="15" customHeight="1" x14ac:dyDescent="0.2">
      <c r="B35" s="157" t="s">
        <v>2196</v>
      </c>
      <c r="C35" s="198" t="s">
        <v>1371</v>
      </c>
      <c r="D35" s="243" t="s">
        <v>1449</v>
      </c>
      <c r="E35" s="200"/>
    </row>
    <row r="36" spans="2:5" ht="15" customHeight="1" x14ac:dyDescent="0.2">
      <c r="B36" s="157" t="s">
        <v>2196</v>
      </c>
      <c r="C36" s="198" t="s">
        <v>1372</v>
      </c>
      <c r="D36" s="243" t="s">
        <v>1450</v>
      </c>
      <c r="E36" s="200"/>
    </row>
    <row r="37" spans="2:5" ht="15" customHeight="1" x14ac:dyDescent="0.2">
      <c r="B37" s="157" t="s">
        <v>2196</v>
      </c>
      <c r="C37" s="198" t="s">
        <v>1373</v>
      </c>
      <c r="D37" s="243" t="s">
        <v>1451</v>
      </c>
      <c r="E37" s="200"/>
    </row>
    <row r="38" spans="2:5" ht="15" customHeight="1" x14ac:dyDescent="0.2">
      <c r="B38" s="157" t="s">
        <v>2196</v>
      </c>
      <c r="C38" s="198" t="s">
        <v>1374</v>
      </c>
      <c r="D38" s="243" t="s">
        <v>1452</v>
      </c>
      <c r="E38" s="200"/>
    </row>
    <row r="39" spans="2:5" ht="15" customHeight="1" x14ac:dyDescent="0.25">
      <c r="B39" s="157" t="s">
        <v>2196</v>
      </c>
      <c r="C39" s="198" t="s">
        <v>1375</v>
      </c>
      <c r="D39" s="244" t="s">
        <v>1453</v>
      </c>
      <c r="E39" s="201"/>
    </row>
    <row r="40" spans="2:5" ht="15" customHeight="1" x14ac:dyDescent="0.25">
      <c r="B40" s="157" t="s">
        <v>2196</v>
      </c>
      <c r="C40" s="198" t="s">
        <v>1376</v>
      </c>
      <c r="D40" s="244" t="s">
        <v>1454</v>
      </c>
      <c r="E40" s="201"/>
    </row>
    <row r="41" spans="2:5" ht="15" customHeight="1" x14ac:dyDescent="0.25">
      <c r="C41" s="246"/>
      <c r="D41" s="201"/>
      <c r="E41" s="201"/>
    </row>
    <row r="42" spans="2:5" ht="15" customHeight="1" x14ac:dyDescent="0.25">
      <c r="B42" s="157" t="s">
        <v>2196</v>
      </c>
      <c r="C42" s="202" t="s">
        <v>758</v>
      </c>
      <c r="D42" s="202" t="s">
        <v>771</v>
      </c>
    </row>
    <row r="43" spans="2:5" ht="15" customHeight="1" x14ac:dyDescent="0.2">
      <c r="B43" s="157" t="s">
        <v>2196</v>
      </c>
      <c r="C43" s="198" t="s">
        <v>1377</v>
      </c>
      <c r="D43" s="243" t="s">
        <v>1455</v>
      </c>
      <c r="E43" s="200"/>
    </row>
    <row r="44" spans="2:5" ht="15" customHeight="1" x14ac:dyDescent="0.2">
      <c r="B44" s="157" t="s">
        <v>2196</v>
      </c>
      <c r="C44" s="198" t="s">
        <v>1378</v>
      </c>
      <c r="D44" s="243" t="s">
        <v>1456</v>
      </c>
      <c r="E44" s="200"/>
    </row>
    <row r="45" spans="2:5" ht="15" customHeight="1" x14ac:dyDescent="0.2">
      <c r="B45" s="157" t="s">
        <v>2196</v>
      </c>
      <c r="C45" s="198" t="s">
        <v>1379</v>
      </c>
      <c r="D45" s="243" t="s">
        <v>1457</v>
      </c>
      <c r="E45" s="200"/>
    </row>
    <row r="46" spans="2:5" ht="15" customHeight="1" x14ac:dyDescent="0.2">
      <c r="B46" s="157" t="s">
        <v>2196</v>
      </c>
      <c r="C46" s="198" t="s">
        <v>1380</v>
      </c>
      <c r="D46" s="243" t="s">
        <v>1458</v>
      </c>
      <c r="E46" s="200"/>
    </row>
    <row r="47" spans="2:5" ht="15" customHeight="1" x14ac:dyDescent="0.2">
      <c r="B47" s="157" t="s">
        <v>2196</v>
      </c>
      <c r="C47" s="198" t="s">
        <v>1381</v>
      </c>
      <c r="D47" s="243" t="s">
        <v>1459</v>
      </c>
      <c r="E47" s="200"/>
    </row>
    <row r="48" spans="2:5" ht="15" customHeight="1" x14ac:dyDescent="0.2">
      <c r="B48" s="157" t="s">
        <v>2196</v>
      </c>
      <c r="C48" s="198" t="s">
        <v>1382</v>
      </c>
      <c r="D48" s="243" t="s">
        <v>1460</v>
      </c>
      <c r="E48" s="200"/>
    </row>
    <row r="49" spans="2:5" ht="15" customHeight="1" x14ac:dyDescent="0.2">
      <c r="B49" s="157" t="s">
        <v>2196</v>
      </c>
      <c r="C49" s="198" t="s">
        <v>1383</v>
      </c>
      <c r="D49" s="243" t="s">
        <v>1461</v>
      </c>
      <c r="E49" s="200"/>
    </row>
    <row r="50" spans="2:5" ht="15" customHeight="1" x14ac:dyDescent="0.2">
      <c r="B50" s="157" t="s">
        <v>2196</v>
      </c>
      <c r="C50" s="198" t="s">
        <v>1384</v>
      </c>
      <c r="D50" s="243" t="s">
        <v>1462</v>
      </c>
      <c r="E50" s="200"/>
    </row>
    <row r="51" spans="2:5" ht="15" customHeight="1" x14ac:dyDescent="0.2">
      <c r="B51" s="157" t="s">
        <v>2196</v>
      </c>
      <c r="C51" s="198" t="s">
        <v>1385</v>
      </c>
      <c r="D51" s="243" t="s">
        <v>1463</v>
      </c>
      <c r="E51" s="200"/>
    </row>
    <row r="52" spans="2:5" ht="15" customHeight="1" x14ac:dyDescent="0.2">
      <c r="B52" s="157" t="s">
        <v>2196</v>
      </c>
      <c r="C52" s="198" t="s">
        <v>1386</v>
      </c>
      <c r="D52" s="243" t="s">
        <v>1464</v>
      </c>
      <c r="E52" s="200"/>
    </row>
    <row r="53" spans="2:5" ht="15" customHeight="1" x14ac:dyDescent="0.2">
      <c r="B53" s="157" t="s">
        <v>2196</v>
      </c>
      <c r="C53" s="198" t="s">
        <v>1387</v>
      </c>
      <c r="D53" s="243" t="s">
        <v>1465</v>
      </c>
      <c r="E53" s="200"/>
    </row>
    <row r="54" spans="2:5" ht="15" customHeight="1" x14ac:dyDescent="0.2">
      <c r="B54" s="157" t="s">
        <v>2196</v>
      </c>
      <c r="C54" s="198" t="s">
        <v>1388</v>
      </c>
      <c r="D54" s="243" t="s">
        <v>1466</v>
      </c>
      <c r="E54" s="200"/>
    </row>
    <row r="55" spans="2:5" ht="15" customHeight="1" x14ac:dyDescent="0.2">
      <c r="B55" s="157" t="s">
        <v>2196</v>
      </c>
      <c r="C55" s="198" t="s">
        <v>1389</v>
      </c>
      <c r="D55" s="243" t="s">
        <v>1467</v>
      </c>
      <c r="E55" s="200"/>
    </row>
    <row r="56" spans="2:5" ht="15" customHeight="1" x14ac:dyDescent="0.2">
      <c r="B56" s="157" t="s">
        <v>2196</v>
      </c>
      <c r="C56" s="198" t="s">
        <v>1390</v>
      </c>
      <c r="D56" s="243" t="s">
        <v>1468</v>
      </c>
      <c r="E56" s="200"/>
    </row>
    <row r="57" spans="2:5" ht="15" customHeight="1" x14ac:dyDescent="0.2">
      <c r="B57" s="157" t="s">
        <v>2196</v>
      </c>
      <c r="C57" s="198" t="s">
        <v>1391</v>
      </c>
      <c r="D57" s="243" t="s">
        <v>1469</v>
      </c>
      <c r="E57" s="200"/>
    </row>
    <row r="58" spans="2:5" ht="15" customHeight="1" x14ac:dyDescent="0.2">
      <c r="C58" s="246"/>
      <c r="D58" s="199"/>
      <c r="E58" s="200"/>
    </row>
    <row r="59" spans="2:5" ht="15" customHeight="1" x14ac:dyDescent="0.25">
      <c r="B59" s="157" t="s">
        <v>2196</v>
      </c>
      <c r="C59" s="202" t="s">
        <v>759</v>
      </c>
      <c r="D59" s="202" t="s">
        <v>772</v>
      </c>
    </row>
    <row r="60" spans="2:5" ht="15" customHeight="1" x14ac:dyDescent="0.2">
      <c r="B60" s="157" t="s">
        <v>2196</v>
      </c>
      <c r="C60" s="198" t="s">
        <v>1392</v>
      </c>
      <c r="D60" s="243" t="s">
        <v>1470</v>
      </c>
    </row>
    <row r="61" spans="2:5" ht="15" customHeight="1" x14ac:dyDescent="0.2">
      <c r="B61" s="157" t="s">
        <v>2196</v>
      </c>
      <c r="C61" s="198" t="s">
        <v>1393</v>
      </c>
      <c r="D61" s="243" t="s">
        <v>1471</v>
      </c>
    </row>
    <row r="62" spans="2:5" ht="15" customHeight="1" x14ac:dyDescent="0.2">
      <c r="B62" s="157" t="s">
        <v>2196</v>
      </c>
      <c r="C62" s="198" t="s">
        <v>1394</v>
      </c>
      <c r="D62" s="243" t="s">
        <v>1472</v>
      </c>
    </row>
    <row r="63" spans="2:5" ht="15" customHeight="1" x14ac:dyDescent="0.2">
      <c r="C63" s="246"/>
      <c r="D63" s="199"/>
    </row>
    <row r="64" spans="2:5" ht="15" customHeight="1" x14ac:dyDescent="0.25">
      <c r="B64" s="157" t="s">
        <v>2196</v>
      </c>
      <c r="C64" s="202" t="s">
        <v>760</v>
      </c>
      <c r="D64" s="202" t="s">
        <v>773</v>
      </c>
    </row>
    <row r="65" spans="2:5" ht="15" customHeight="1" x14ac:dyDescent="0.2">
      <c r="B65" s="157" t="s">
        <v>2196</v>
      </c>
      <c r="C65" s="198" t="s">
        <v>1395</v>
      </c>
      <c r="D65" s="243" t="s">
        <v>1473</v>
      </c>
      <c r="E65" s="200"/>
    </row>
    <row r="66" spans="2:5" ht="15" customHeight="1" x14ac:dyDescent="0.2">
      <c r="B66" s="157" t="s">
        <v>2196</v>
      </c>
      <c r="C66" s="198" t="s">
        <v>1396</v>
      </c>
      <c r="D66" s="243" t="s">
        <v>1474</v>
      </c>
      <c r="E66" s="200"/>
    </row>
    <row r="67" spans="2:5" ht="15" customHeight="1" x14ac:dyDescent="0.2">
      <c r="B67" s="157" t="s">
        <v>2196</v>
      </c>
      <c r="C67" s="198" t="s">
        <v>1397</v>
      </c>
      <c r="D67" s="243" t="s">
        <v>1475</v>
      </c>
      <c r="E67" s="200"/>
    </row>
    <row r="68" spans="2:5" ht="15" customHeight="1" x14ac:dyDescent="0.2">
      <c r="B68" s="157" t="s">
        <v>2196</v>
      </c>
      <c r="C68" s="198" t="s">
        <v>1398</v>
      </c>
      <c r="D68" s="243" t="s">
        <v>1476</v>
      </c>
      <c r="E68" s="200"/>
    </row>
    <row r="69" spans="2:5" ht="15" customHeight="1" x14ac:dyDescent="0.2">
      <c r="B69" s="157" t="s">
        <v>2196</v>
      </c>
      <c r="C69" s="198" t="s">
        <v>1399</v>
      </c>
      <c r="D69" s="243" t="s">
        <v>1477</v>
      </c>
      <c r="E69" s="200"/>
    </row>
    <row r="70" spans="2:5" ht="15" customHeight="1" x14ac:dyDescent="0.2">
      <c r="B70" s="157" t="s">
        <v>2196</v>
      </c>
      <c r="C70" s="198" t="s">
        <v>1400</v>
      </c>
      <c r="D70" s="243" t="s">
        <v>1478</v>
      </c>
      <c r="E70" s="200"/>
    </row>
    <row r="71" spans="2:5" ht="15" customHeight="1" x14ac:dyDescent="0.2">
      <c r="B71" s="157" t="s">
        <v>2196</v>
      </c>
      <c r="C71" s="198" t="s">
        <v>1401</v>
      </c>
      <c r="D71" s="243" t="s">
        <v>1479</v>
      </c>
      <c r="E71" s="200"/>
    </row>
    <row r="72" spans="2:5" ht="15" customHeight="1" x14ac:dyDescent="0.2">
      <c r="B72" s="157" t="s">
        <v>2196</v>
      </c>
      <c r="C72" s="198" t="s">
        <v>1402</v>
      </c>
      <c r="D72" s="243" t="s">
        <v>1480</v>
      </c>
      <c r="E72" s="200"/>
    </row>
    <row r="73" spans="2:5" ht="15" customHeight="1" x14ac:dyDescent="0.2">
      <c r="B73" s="157" t="s">
        <v>2196</v>
      </c>
      <c r="C73" s="198" t="s">
        <v>1403</v>
      </c>
      <c r="D73" s="243" t="s">
        <v>1481</v>
      </c>
      <c r="E73" s="200"/>
    </row>
    <row r="74" spans="2:5" ht="15" customHeight="1" x14ac:dyDescent="0.2">
      <c r="B74" s="157" t="s">
        <v>2196</v>
      </c>
      <c r="C74" s="198" t="s">
        <v>1404</v>
      </c>
      <c r="D74" s="243" t="s">
        <v>1482</v>
      </c>
      <c r="E74" s="200"/>
    </row>
    <row r="75" spans="2:5" ht="15" customHeight="1" x14ac:dyDescent="0.2">
      <c r="B75" s="157" t="s">
        <v>2196</v>
      </c>
      <c r="C75" s="198" t="s">
        <v>1405</v>
      </c>
      <c r="D75" s="243" t="s">
        <v>1483</v>
      </c>
      <c r="E75" s="200"/>
    </row>
    <row r="76" spans="2:5" ht="15" customHeight="1" x14ac:dyDescent="0.2">
      <c r="B76" s="157" t="s">
        <v>2196</v>
      </c>
      <c r="C76" s="198" t="s">
        <v>1406</v>
      </c>
      <c r="D76" s="243" t="s">
        <v>1484</v>
      </c>
      <c r="E76" s="200"/>
    </row>
    <row r="77" spans="2:5" ht="15" customHeight="1" x14ac:dyDescent="0.2">
      <c r="B77" s="157" t="s">
        <v>2196</v>
      </c>
      <c r="C77" s="198" t="s">
        <v>1407</v>
      </c>
      <c r="D77" s="243" t="s">
        <v>1485</v>
      </c>
      <c r="E77" s="200"/>
    </row>
    <row r="78" spans="2:5" ht="15" customHeight="1" x14ac:dyDescent="0.2">
      <c r="B78" s="157" t="s">
        <v>2196</v>
      </c>
      <c r="C78" s="198" t="s">
        <v>1408</v>
      </c>
      <c r="D78" s="243" t="s">
        <v>1486</v>
      </c>
      <c r="E78" s="200"/>
    </row>
    <row r="79" spans="2:5" ht="15" customHeight="1" x14ac:dyDescent="0.2">
      <c r="B79" s="157" t="s">
        <v>2196</v>
      </c>
      <c r="C79" s="198" t="s">
        <v>1409</v>
      </c>
      <c r="D79" s="243" t="s">
        <v>1487</v>
      </c>
      <c r="E79" s="200"/>
    </row>
    <row r="80" spans="2:5" ht="15" customHeight="1" x14ac:dyDescent="0.2">
      <c r="C80" s="246"/>
      <c r="D80" s="199"/>
      <c r="E80" s="200"/>
    </row>
    <row r="81" spans="2:5" ht="15" customHeight="1" x14ac:dyDescent="0.25">
      <c r="B81" s="157" t="s">
        <v>2196</v>
      </c>
      <c r="C81" s="202" t="s">
        <v>761</v>
      </c>
      <c r="D81" s="202" t="s">
        <v>774</v>
      </c>
    </row>
    <row r="82" spans="2:5" ht="15" customHeight="1" x14ac:dyDescent="0.2">
      <c r="B82" s="157" t="s">
        <v>2196</v>
      </c>
      <c r="C82" s="198" t="s">
        <v>1410</v>
      </c>
      <c r="D82" s="243" t="s">
        <v>1488</v>
      </c>
      <c r="E82" s="200"/>
    </row>
    <row r="83" spans="2:5" ht="15" customHeight="1" x14ac:dyDescent="0.2">
      <c r="B83" s="157" t="s">
        <v>2196</v>
      </c>
      <c r="C83" s="198" t="s">
        <v>1411</v>
      </c>
      <c r="D83" s="243" t="s">
        <v>1489</v>
      </c>
      <c r="E83" s="200"/>
    </row>
    <row r="84" spans="2:5" ht="15" customHeight="1" x14ac:dyDescent="0.2">
      <c r="B84" s="157" t="s">
        <v>2196</v>
      </c>
      <c r="C84" s="198" t="s">
        <v>1412</v>
      </c>
      <c r="D84" s="243" t="s">
        <v>1490</v>
      </c>
      <c r="E84" s="200"/>
    </row>
    <row r="85" spans="2:5" ht="15" customHeight="1" x14ac:dyDescent="0.2">
      <c r="B85" s="157" t="s">
        <v>2196</v>
      </c>
      <c r="C85" s="198" t="s">
        <v>1413</v>
      </c>
      <c r="D85" s="243" t="s">
        <v>1491</v>
      </c>
      <c r="E85" s="200"/>
    </row>
    <row r="86" spans="2:5" ht="15" customHeight="1" x14ac:dyDescent="0.2">
      <c r="B86" s="157" t="s">
        <v>2196</v>
      </c>
      <c r="C86" s="198" t="s">
        <v>1414</v>
      </c>
      <c r="D86" s="243" t="s">
        <v>1492</v>
      </c>
      <c r="E86" s="200"/>
    </row>
    <row r="87" spans="2:5" ht="15" customHeight="1" x14ac:dyDescent="0.2">
      <c r="B87" s="157" t="s">
        <v>2196</v>
      </c>
      <c r="C87" s="198" t="s">
        <v>1415</v>
      </c>
      <c r="D87" s="243" t="s">
        <v>1493</v>
      </c>
      <c r="E87" s="200"/>
    </row>
    <row r="88" spans="2:5" ht="15" customHeight="1" x14ac:dyDescent="0.2">
      <c r="B88" s="157" t="s">
        <v>2196</v>
      </c>
      <c r="C88" s="198" t="s">
        <v>1416</v>
      </c>
      <c r="D88" s="243" t="s">
        <v>1494</v>
      </c>
      <c r="E88" s="200"/>
    </row>
    <row r="89" spans="2:5" ht="15" customHeight="1" x14ac:dyDescent="0.2">
      <c r="B89" s="157" t="s">
        <v>2196</v>
      </c>
      <c r="C89" s="198" t="s">
        <v>1417</v>
      </c>
      <c r="D89" s="243" t="s">
        <v>1495</v>
      </c>
      <c r="E89" s="200"/>
    </row>
    <row r="90" spans="2:5" ht="15" customHeight="1" x14ac:dyDescent="0.2">
      <c r="B90" s="157" t="s">
        <v>2196</v>
      </c>
      <c r="C90" s="198" t="s">
        <v>1419</v>
      </c>
      <c r="D90" s="243" t="s">
        <v>1496</v>
      </c>
      <c r="E90" s="200"/>
    </row>
    <row r="91" spans="2:5" ht="15" customHeight="1" x14ac:dyDescent="0.2">
      <c r="B91" s="157" t="s">
        <v>2196</v>
      </c>
      <c r="C91" s="198" t="s">
        <v>1420</v>
      </c>
      <c r="D91" s="243" t="s">
        <v>1497</v>
      </c>
      <c r="E91" s="200"/>
    </row>
    <row r="92" spans="2:5" ht="15" customHeight="1" x14ac:dyDescent="0.2">
      <c r="B92" s="157" t="s">
        <v>2196</v>
      </c>
      <c r="C92" s="198" t="s">
        <v>1421</v>
      </c>
      <c r="D92" s="243" t="s">
        <v>1498</v>
      </c>
      <c r="E92" s="200"/>
    </row>
    <row r="93" spans="2:5" ht="15" customHeight="1" x14ac:dyDescent="0.2">
      <c r="B93" s="157" t="s">
        <v>2196</v>
      </c>
      <c r="C93" s="198" t="s">
        <v>1422</v>
      </c>
      <c r="D93" s="243" t="s">
        <v>1499</v>
      </c>
      <c r="E93" s="200"/>
    </row>
    <row r="94" spans="2:5" ht="15" customHeight="1" x14ac:dyDescent="0.2">
      <c r="B94" s="157" t="s">
        <v>2196</v>
      </c>
      <c r="C94" s="198" t="s">
        <v>1423</v>
      </c>
      <c r="D94" s="243" t="s">
        <v>1500</v>
      </c>
      <c r="E94" s="200"/>
    </row>
    <row r="95" spans="2:5" ht="15" customHeight="1" x14ac:dyDescent="0.2">
      <c r="B95" s="157" t="s">
        <v>2196</v>
      </c>
      <c r="C95" s="198" t="s">
        <v>1424</v>
      </c>
      <c r="D95" s="243" t="s">
        <v>1501</v>
      </c>
      <c r="E95" s="200"/>
    </row>
    <row r="96" spans="2:5" ht="15" customHeight="1" x14ac:dyDescent="0.2">
      <c r="B96" s="157" t="s">
        <v>2196</v>
      </c>
      <c r="C96" s="198" t="s">
        <v>1418</v>
      </c>
      <c r="D96" s="243" t="s">
        <v>1502</v>
      </c>
      <c r="E96" s="200"/>
    </row>
    <row r="97" spans="2:5" ht="15" customHeight="1" x14ac:dyDescent="0.2">
      <c r="C97" s="246"/>
      <c r="D97" s="199"/>
      <c r="E97" s="200"/>
    </row>
    <row r="98" spans="2:5" ht="15" customHeight="1" x14ac:dyDescent="0.25">
      <c r="B98" s="157" t="s">
        <v>2196</v>
      </c>
      <c r="C98" s="202" t="s">
        <v>762</v>
      </c>
      <c r="D98" s="202" t="s">
        <v>775</v>
      </c>
    </row>
    <row r="99" spans="2:5" ht="15" customHeight="1" x14ac:dyDescent="0.2">
      <c r="B99" s="157" t="s">
        <v>2196</v>
      </c>
      <c r="C99" s="198" t="s">
        <v>1425</v>
      </c>
      <c r="D99" s="243" t="s">
        <v>1503</v>
      </c>
      <c r="E99" s="200"/>
    </row>
    <row r="100" spans="2:5" ht="15" customHeight="1" x14ac:dyDescent="0.2">
      <c r="B100" s="157" t="s">
        <v>2196</v>
      </c>
      <c r="C100" s="198" t="s">
        <v>1426</v>
      </c>
      <c r="D100" s="243" t="s">
        <v>1504</v>
      </c>
      <c r="E100" s="200"/>
    </row>
    <row r="101" spans="2:5" ht="15" customHeight="1" x14ac:dyDescent="0.2">
      <c r="B101" s="157" t="s">
        <v>2196</v>
      </c>
      <c r="C101" s="198" t="s">
        <v>1427</v>
      </c>
      <c r="D101" s="243" t="s">
        <v>1505</v>
      </c>
      <c r="E101" s="200"/>
    </row>
    <row r="102" spans="2:5" ht="15" customHeight="1" x14ac:dyDescent="0.2">
      <c r="B102" s="157" t="s">
        <v>2196</v>
      </c>
      <c r="C102" s="198" t="s">
        <v>1428</v>
      </c>
      <c r="D102" s="243" t="s">
        <v>1506</v>
      </c>
      <c r="E102" s="200"/>
    </row>
    <row r="103" spans="2:5" ht="15" customHeight="1" x14ac:dyDescent="0.2">
      <c r="B103" s="157" t="s">
        <v>2196</v>
      </c>
      <c r="C103" s="198" t="s">
        <v>1429</v>
      </c>
      <c r="D103" s="243" t="s">
        <v>1507</v>
      </c>
      <c r="E103" s="200"/>
    </row>
    <row r="104" spans="2:5" ht="15" customHeight="1" x14ac:dyDescent="0.2">
      <c r="B104" s="157" t="s">
        <v>2196</v>
      </c>
      <c r="C104" s="198" t="s">
        <v>1430</v>
      </c>
      <c r="D104" s="243" t="s">
        <v>1508</v>
      </c>
      <c r="E104" s="200"/>
    </row>
    <row r="105" spans="2:5" ht="15" customHeight="1" x14ac:dyDescent="0.2">
      <c r="B105" s="157" t="s">
        <v>2196</v>
      </c>
      <c r="C105" s="198" t="s">
        <v>1431</v>
      </c>
      <c r="D105" s="243" t="s">
        <v>1509</v>
      </c>
      <c r="E105" s="200"/>
    </row>
    <row r="106" spans="2:5" ht="15" customHeight="1" x14ac:dyDescent="0.2">
      <c r="B106" s="157" t="s">
        <v>2196</v>
      </c>
      <c r="C106" s="198" t="s">
        <v>1432</v>
      </c>
      <c r="D106" s="243" t="s">
        <v>1510</v>
      </c>
      <c r="E106" s="200"/>
    </row>
    <row r="107" spans="2:5" ht="15" customHeight="1" x14ac:dyDescent="0.2">
      <c r="B107" s="157" t="s">
        <v>2196</v>
      </c>
      <c r="C107" s="198" t="s">
        <v>1433</v>
      </c>
      <c r="D107" s="243" t="s">
        <v>1511</v>
      </c>
      <c r="E107" s="200"/>
    </row>
    <row r="108" spans="2:5" ht="15" customHeight="1" x14ac:dyDescent="0.2">
      <c r="B108" s="157" t="s">
        <v>2196</v>
      </c>
      <c r="C108" s="198" t="s">
        <v>1434</v>
      </c>
      <c r="D108" s="243" t="s">
        <v>1512</v>
      </c>
      <c r="E108" s="200"/>
    </row>
    <row r="109" spans="2:5" ht="15" customHeight="1" x14ac:dyDescent="0.2">
      <c r="B109" s="157" t="s">
        <v>2196</v>
      </c>
      <c r="C109" s="198" t="s">
        <v>1435</v>
      </c>
      <c r="D109" s="243" t="s">
        <v>1513</v>
      </c>
      <c r="E109" s="200"/>
    </row>
    <row r="110" spans="2:5" ht="15" customHeight="1" x14ac:dyDescent="0.2">
      <c r="B110" s="157" t="s">
        <v>2196</v>
      </c>
      <c r="C110" s="198" t="s">
        <v>1436</v>
      </c>
      <c r="D110" s="243" t="s">
        <v>1514</v>
      </c>
      <c r="E110" s="200"/>
    </row>
    <row r="111" spans="2:5" ht="15" customHeight="1" x14ac:dyDescent="0.2">
      <c r="B111" s="157" t="s">
        <v>2196</v>
      </c>
      <c r="C111" s="198" t="s">
        <v>1437</v>
      </c>
      <c r="D111" s="243" t="s">
        <v>1515</v>
      </c>
      <c r="E111" s="200"/>
    </row>
    <row r="112" spans="2:5" ht="15" customHeight="1" x14ac:dyDescent="0.2">
      <c r="B112" s="157" t="s">
        <v>2196</v>
      </c>
      <c r="C112" s="198" t="s">
        <v>1438</v>
      </c>
      <c r="D112" s="243" t="s">
        <v>1516</v>
      </c>
      <c r="E112" s="200"/>
    </row>
    <row r="113" spans="2:5" ht="15" customHeight="1" x14ac:dyDescent="0.2">
      <c r="B113" s="157" t="s">
        <v>2196</v>
      </c>
      <c r="C113" s="198" t="s">
        <v>1439</v>
      </c>
      <c r="D113" s="243" t="s">
        <v>1517</v>
      </c>
      <c r="E113" s="200"/>
    </row>
    <row r="114" spans="2:5" ht="15" customHeight="1" x14ac:dyDescent="0.2">
      <c r="C114" s="246"/>
      <c r="D114" s="199"/>
      <c r="E114" s="200"/>
    </row>
    <row r="115" spans="2:5" ht="15" customHeight="1" x14ac:dyDescent="0.25">
      <c r="B115" s="157" t="s">
        <v>2196</v>
      </c>
      <c r="C115" s="202" t="s">
        <v>2084</v>
      </c>
      <c r="D115" s="202" t="s">
        <v>2085</v>
      </c>
    </row>
    <row r="116" spans="2:5" ht="15" customHeight="1" x14ac:dyDescent="0.2">
      <c r="B116" s="157" t="s">
        <v>2196</v>
      </c>
      <c r="C116" s="198" t="s">
        <v>2086</v>
      </c>
      <c r="D116" s="243" t="s">
        <v>2101</v>
      </c>
      <c r="E116" s="200"/>
    </row>
    <row r="117" spans="2:5" ht="15" customHeight="1" x14ac:dyDescent="0.2">
      <c r="B117" s="157" t="s">
        <v>2196</v>
      </c>
      <c r="C117" s="198" t="s">
        <v>2087</v>
      </c>
      <c r="D117" s="243" t="s">
        <v>2102</v>
      </c>
      <c r="E117" s="200"/>
    </row>
    <row r="118" spans="2:5" ht="15" customHeight="1" x14ac:dyDescent="0.2">
      <c r="B118" s="157" t="s">
        <v>2196</v>
      </c>
      <c r="C118" s="198" t="s">
        <v>2088</v>
      </c>
      <c r="D118" s="243" t="s">
        <v>2103</v>
      </c>
      <c r="E118" s="200"/>
    </row>
    <row r="119" spans="2:5" ht="15" customHeight="1" x14ac:dyDescent="0.2">
      <c r="B119" s="157" t="s">
        <v>2196</v>
      </c>
      <c r="C119" s="198" t="s">
        <v>2089</v>
      </c>
      <c r="D119" s="243" t="s">
        <v>2104</v>
      </c>
      <c r="E119" s="200"/>
    </row>
    <row r="120" spans="2:5" ht="15" customHeight="1" x14ac:dyDescent="0.2">
      <c r="B120" s="157" t="s">
        <v>2196</v>
      </c>
      <c r="C120" s="198" t="s">
        <v>2090</v>
      </c>
      <c r="D120" s="243" t="s">
        <v>2105</v>
      </c>
      <c r="E120" s="200"/>
    </row>
    <row r="121" spans="2:5" ht="15" customHeight="1" x14ac:dyDescent="0.2">
      <c r="B121" s="157" t="s">
        <v>2196</v>
      </c>
      <c r="C121" s="198" t="s">
        <v>2091</v>
      </c>
      <c r="D121" s="243" t="s">
        <v>2106</v>
      </c>
      <c r="E121" s="200"/>
    </row>
    <row r="122" spans="2:5" ht="15" customHeight="1" x14ac:dyDescent="0.2">
      <c r="B122" s="157" t="s">
        <v>2196</v>
      </c>
      <c r="C122" s="198" t="s">
        <v>2092</v>
      </c>
      <c r="D122" s="243" t="s">
        <v>2107</v>
      </c>
      <c r="E122" s="200"/>
    </row>
    <row r="123" spans="2:5" ht="15" customHeight="1" x14ac:dyDescent="0.2">
      <c r="B123" s="157" t="s">
        <v>2196</v>
      </c>
      <c r="C123" s="198" t="s">
        <v>2093</v>
      </c>
      <c r="D123" s="243" t="s">
        <v>2108</v>
      </c>
      <c r="E123" s="200"/>
    </row>
    <row r="124" spans="2:5" ht="15" customHeight="1" x14ac:dyDescent="0.2">
      <c r="B124" s="157" t="s">
        <v>2196</v>
      </c>
      <c r="C124" s="198" t="s">
        <v>2094</v>
      </c>
      <c r="D124" s="243" t="s">
        <v>2109</v>
      </c>
      <c r="E124" s="200"/>
    </row>
    <row r="125" spans="2:5" ht="15" customHeight="1" x14ac:dyDescent="0.2">
      <c r="B125" s="157" t="s">
        <v>2196</v>
      </c>
      <c r="C125" s="198" t="s">
        <v>2095</v>
      </c>
      <c r="D125" s="243" t="s">
        <v>2110</v>
      </c>
      <c r="E125" s="200"/>
    </row>
    <row r="126" spans="2:5" ht="15" customHeight="1" x14ac:dyDescent="0.2">
      <c r="B126" s="157" t="s">
        <v>2196</v>
      </c>
      <c r="C126" s="198" t="s">
        <v>2096</v>
      </c>
      <c r="D126" s="243" t="s">
        <v>2111</v>
      </c>
      <c r="E126" s="200"/>
    </row>
    <row r="127" spans="2:5" ht="15" customHeight="1" x14ac:dyDescent="0.2">
      <c r="B127" s="157" t="s">
        <v>2196</v>
      </c>
      <c r="C127" s="198" t="s">
        <v>2097</v>
      </c>
      <c r="D127" s="243" t="s">
        <v>2112</v>
      </c>
      <c r="E127" s="200"/>
    </row>
    <row r="128" spans="2:5" ht="15" customHeight="1" x14ac:dyDescent="0.2">
      <c r="B128" s="157" t="s">
        <v>2196</v>
      </c>
      <c r="C128" s="198" t="s">
        <v>2098</v>
      </c>
      <c r="D128" s="243" t="s">
        <v>2113</v>
      </c>
      <c r="E128" s="200"/>
    </row>
    <row r="129" spans="2:5" ht="15" customHeight="1" x14ac:dyDescent="0.2">
      <c r="B129" s="157" t="s">
        <v>2196</v>
      </c>
      <c r="C129" s="198" t="s">
        <v>2099</v>
      </c>
      <c r="D129" s="243" t="s">
        <v>2114</v>
      </c>
      <c r="E129" s="200"/>
    </row>
    <row r="130" spans="2:5" ht="15" customHeight="1" x14ac:dyDescent="0.2">
      <c r="B130" s="157" t="s">
        <v>2196</v>
      </c>
      <c r="C130" s="198" t="s">
        <v>2100</v>
      </c>
      <c r="D130" s="243" t="s">
        <v>2115</v>
      </c>
      <c r="E130" s="200"/>
    </row>
    <row r="131" spans="2:5" ht="15" customHeight="1" x14ac:dyDescent="0.2">
      <c r="C131" s="246"/>
      <c r="D131" s="199"/>
      <c r="E131" s="200"/>
    </row>
    <row r="132" spans="2:5" ht="15" customHeight="1" x14ac:dyDescent="0.25">
      <c r="B132" s="157" t="s">
        <v>2196</v>
      </c>
      <c r="C132" s="203" t="s">
        <v>763</v>
      </c>
      <c r="D132" s="202" t="s">
        <v>776</v>
      </c>
    </row>
    <row r="133" spans="2:5" ht="15" customHeight="1" x14ac:dyDescent="0.2">
      <c r="B133" s="157" t="s">
        <v>2196</v>
      </c>
      <c r="C133" s="198" t="s">
        <v>1518</v>
      </c>
      <c r="D133" s="243" t="s">
        <v>1533</v>
      </c>
      <c r="E133" s="200"/>
    </row>
    <row r="134" spans="2:5" ht="15" customHeight="1" x14ac:dyDescent="0.2">
      <c r="B134" s="157" t="s">
        <v>2196</v>
      </c>
      <c r="C134" s="198" t="s">
        <v>1519</v>
      </c>
      <c r="D134" s="243" t="s">
        <v>1534</v>
      </c>
      <c r="E134" s="200"/>
    </row>
    <row r="135" spans="2:5" ht="15" customHeight="1" x14ac:dyDescent="0.2">
      <c r="B135" s="157" t="s">
        <v>2196</v>
      </c>
      <c r="C135" s="198" t="s">
        <v>1520</v>
      </c>
      <c r="D135" s="243" t="s">
        <v>1535</v>
      </c>
      <c r="E135" s="200"/>
    </row>
    <row r="136" spans="2:5" ht="15" customHeight="1" x14ac:dyDescent="0.2">
      <c r="B136" s="157" t="s">
        <v>2196</v>
      </c>
      <c r="C136" s="198" t="s">
        <v>1521</v>
      </c>
      <c r="D136" s="243" t="s">
        <v>1536</v>
      </c>
      <c r="E136" s="200"/>
    </row>
    <row r="137" spans="2:5" ht="15" customHeight="1" x14ac:dyDescent="0.2">
      <c r="B137" s="157" t="s">
        <v>2196</v>
      </c>
      <c r="C137" s="198" t="s">
        <v>1522</v>
      </c>
      <c r="D137" s="243" t="s">
        <v>1537</v>
      </c>
      <c r="E137" s="200"/>
    </row>
    <row r="138" spans="2:5" ht="15" customHeight="1" x14ac:dyDescent="0.2">
      <c r="B138" s="157" t="s">
        <v>2196</v>
      </c>
      <c r="C138" s="198" t="s">
        <v>1523</v>
      </c>
      <c r="D138" s="243" t="s">
        <v>1538</v>
      </c>
      <c r="E138" s="200"/>
    </row>
    <row r="139" spans="2:5" ht="15" customHeight="1" x14ac:dyDescent="0.2">
      <c r="B139" s="157" t="s">
        <v>2196</v>
      </c>
      <c r="C139" s="198" t="s">
        <v>1524</v>
      </c>
      <c r="D139" s="243" t="s">
        <v>1539</v>
      </c>
      <c r="E139" s="200"/>
    </row>
    <row r="140" spans="2:5" ht="15" customHeight="1" x14ac:dyDescent="0.2">
      <c r="B140" s="157" t="s">
        <v>2196</v>
      </c>
      <c r="C140" s="198" t="s">
        <v>1525</v>
      </c>
      <c r="D140" s="243" t="s">
        <v>1540</v>
      </c>
      <c r="E140" s="200"/>
    </row>
    <row r="141" spans="2:5" ht="15" customHeight="1" x14ac:dyDescent="0.2">
      <c r="B141" s="157" t="s">
        <v>2196</v>
      </c>
      <c r="C141" s="198" t="s">
        <v>1526</v>
      </c>
      <c r="D141" s="243" t="s">
        <v>1541</v>
      </c>
      <c r="E141" s="200"/>
    </row>
    <row r="142" spans="2:5" ht="15" customHeight="1" x14ac:dyDescent="0.2">
      <c r="B142" s="157" t="s">
        <v>2196</v>
      </c>
      <c r="C142" s="198" t="s">
        <v>1527</v>
      </c>
      <c r="D142" s="243" t="s">
        <v>1542</v>
      </c>
      <c r="E142" s="200"/>
    </row>
    <row r="143" spans="2:5" ht="15" customHeight="1" x14ac:dyDescent="0.2">
      <c r="B143" s="157" t="s">
        <v>2196</v>
      </c>
      <c r="C143" s="198" t="s">
        <v>1528</v>
      </c>
      <c r="D143" s="243" t="s">
        <v>1543</v>
      </c>
      <c r="E143" s="200"/>
    </row>
    <row r="144" spans="2:5" ht="15" customHeight="1" x14ac:dyDescent="0.2">
      <c r="B144" s="157" t="s">
        <v>2196</v>
      </c>
      <c r="C144" s="198" t="s">
        <v>1529</v>
      </c>
      <c r="D144" s="243" t="s">
        <v>1544</v>
      </c>
      <c r="E144" s="200"/>
    </row>
    <row r="145" spans="2:5" ht="15" customHeight="1" x14ac:dyDescent="0.2">
      <c r="B145" s="157" t="s">
        <v>2196</v>
      </c>
      <c r="C145" s="198" t="s">
        <v>1530</v>
      </c>
      <c r="D145" s="243" t="s">
        <v>1545</v>
      </c>
      <c r="E145" s="200"/>
    </row>
    <row r="146" spans="2:5" ht="15" customHeight="1" x14ac:dyDescent="0.2">
      <c r="B146" s="157" t="s">
        <v>2196</v>
      </c>
      <c r="C146" s="198" t="s">
        <v>1531</v>
      </c>
      <c r="D146" s="243" t="s">
        <v>1546</v>
      </c>
      <c r="E146" s="200"/>
    </row>
    <row r="147" spans="2:5" ht="15" customHeight="1" x14ac:dyDescent="0.2">
      <c r="B147" s="157" t="s">
        <v>2196</v>
      </c>
      <c r="C147" s="198" t="s">
        <v>1532</v>
      </c>
      <c r="D147" s="243" t="s">
        <v>1547</v>
      </c>
      <c r="E147" s="200"/>
    </row>
    <row r="148" spans="2:5" ht="15" customHeight="1" x14ac:dyDescent="0.2">
      <c r="C148" s="246"/>
      <c r="D148" s="199"/>
      <c r="E148" s="200"/>
    </row>
    <row r="149" spans="2:5" ht="15" customHeight="1" x14ac:dyDescent="0.25">
      <c r="B149" s="157" t="s">
        <v>2196</v>
      </c>
      <c r="C149" s="203" t="s">
        <v>764</v>
      </c>
      <c r="D149" s="202" t="s">
        <v>777</v>
      </c>
    </row>
    <row r="150" spans="2:5" ht="15" customHeight="1" x14ac:dyDescent="0.2">
      <c r="B150" s="157" t="s">
        <v>2196</v>
      </c>
      <c r="C150" s="198" t="s">
        <v>1548</v>
      </c>
      <c r="D150" s="243" t="s">
        <v>1608</v>
      </c>
      <c r="E150" s="200"/>
    </row>
    <row r="151" spans="2:5" ht="15" customHeight="1" x14ac:dyDescent="0.2">
      <c r="B151" s="157" t="s">
        <v>2196</v>
      </c>
      <c r="C151" s="198" t="s">
        <v>1549</v>
      </c>
      <c r="D151" s="243" t="s">
        <v>1609</v>
      </c>
      <c r="E151" s="200"/>
    </row>
    <row r="152" spans="2:5" ht="15" customHeight="1" x14ac:dyDescent="0.2">
      <c r="B152" s="157" t="s">
        <v>2196</v>
      </c>
      <c r="C152" s="198" t="s">
        <v>1550</v>
      </c>
      <c r="D152" s="243" t="s">
        <v>1610</v>
      </c>
      <c r="E152" s="200"/>
    </row>
    <row r="153" spans="2:5" ht="15" customHeight="1" x14ac:dyDescent="0.2">
      <c r="B153" s="157" t="s">
        <v>2196</v>
      </c>
      <c r="C153" s="198" t="s">
        <v>1551</v>
      </c>
      <c r="D153" s="243" t="s">
        <v>1611</v>
      </c>
      <c r="E153" s="200"/>
    </row>
    <row r="154" spans="2:5" ht="15" customHeight="1" x14ac:dyDescent="0.2">
      <c r="B154" s="157" t="s">
        <v>2196</v>
      </c>
      <c r="C154" s="198" t="s">
        <v>1552</v>
      </c>
      <c r="D154" s="243" t="s">
        <v>1612</v>
      </c>
      <c r="E154" s="200"/>
    </row>
    <row r="155" spans="2:5" ht="15" customHeight="1" x14ac:dyDescent="0.2">
      <c r="B155" s="157" t="s">
        <v>2196</v>
      </c>
      <c r="C155" s="198" t="s">
        <v>1553</v>
      </c>
      <c r="D155" s="243" t="s">
        <v>1613</v>
      </c>
      <c r="E155" s="200"/>
    </row>
    <row r="156" spans="2:5" ht="15" customHeight="1" x14ac:dyDescent="0.2">
      <c r="B156" s="157" t="s">
        <v>2196</v>
      </c>
      <c r="C156" s="198" t="s">
        <v>1554</v>
      </c>
      <c r="D156" s="243" t="s">
        <v>1614</v>
      </c>
      <c r="E156" s="200"/>
    </row>
    <row r="157" spans="2:5" ht="15" customHeight="1" x14ac:dyDescent="0.2">
      <c r="B157" s="157" t="s">
        <v>2196</v>
      </c>
      <c r="C157" s="198" t="s">
        <v>1555</v>
      </c>
      <c r="D157" s="243" t="s">
        <v>1615</v>
      </c>
      <c r="E157" s="200"/>
    </row>
    <row r="158" spans="2:5" ht="15" customHeight="1" x14ac:dyDescent="0.2">
      <c r="B158" s="157" t="s">
        <v>2196</v>
      </c>
      <c r="C158" s="198" t="s">
        <v>1556</v>
      </c>
      <c r="D158" s="243" t="s">
        <v>1616</v>
      </c>
      <c r="E158" s="200"/>
    </row>
    <row r="159" spans="2:5" ht="15" customHeight="1" x14ac:dyDescent="0.2">
      <c r="B159" s="157" t="s">
        <v>2196</v>
      </c>
      <c r="C159" s="198" t="s">
        <v>1557</v>
      </c>
      <c r="D159" s="243" t="s">
        <v>1617</v>
      </c>
      <c r="E159" s="200"/>
    </row>
    <row r="160" spans="2:5" ht="15" customHeight="1" x14ac:dyDescent="0.2">
      <c r="B160" s="157" t="s">
        <v>2196</v>
      </c>
      <c r="C160" s="198" t="s">
        <v>1558</v>
      </c>
      <c r="D160" s="243" t="s">
        <v>1618</v>
      </c>
      <c r="E160" s="200"/>
    </row>
    <row r="161" spans="2:5" ht="15" customHeight="1" x14ac:dyDescent="0.2">
      <c r="B161" s="157" t="s">
        <v>2196</v>
      </c>
      <c r="C161" s="198" t="s">
        <v>1559</v>
      </c>
      <c r="D161" s="243" t="s">
        <v>1619</v>
      </c>
      <c r="E161" s="200"/>
    </row>
    <row r="162" spans="2:5" ht="15" customHeight="1" x14ac:dyDescent="0.2">
      <c r="B162" s="157" t="s">
        <v>2196</v>
      </c>
      <c r="C162" s="198" t="s">
        <v>1560</v>
      </c>
      <c r="D162" s="243" t="s">
        <v>1620</v>
      </c>
      <c r="E162" s="200"/>
    </row>
    <row r="163" spans="2:5" ht="15" customHeight="1" x14ac:dyDescent="0.2">
      <c r="B163" s="157" t="s">
        <v>2196</v>
      </c>
      <c r="C163" s="198" t="s">
        <v>1561</v>
      </c>
      <c r="D163" s="243" t="s">
        <v>1621</v>
      </c>
      <c r="E163" s="200"/>
    </row>
    <row r="164" spans="2:5" ht="15" customHeight="1" x14ac:dyDescent="0.2">
      <c r="B164" s="157" t="s">
        <v>2196</v>
      </c>
      <c r="C164" s="198" t="s">
        <v>1562</v>
      </c>
      <c r="D164" s="243" t="s">
        <v>1622</v>
      </c>
      <c r="E164" s="200"/>
    </row>
    <row r="165" spans="2:5" ht="15" customHeight="1" x14ac:dyDescent="0.2">
      <c r="C165" s="246"/>
      <c r="D165" s="199"/>
      <c r="E165" s="200"/>
    </row>
    <row r="166" spans="2:5" ht="15" customHeight="1" x14ac:dyDescent="0.25">
      <c r="B166" s="157" t="s">
        <v>2196</v>
      </c>
      <c r="C166" s="203" t="s">
        <v>765</v>
      </c>
      <c r="D166" s="202" t="s">
        <v>778</v>
      </c>
    </row>
    <row r="167" spans="2:5" ht="15" customHeight="1" x14ac:dyDescent="0.2">
      <c r="B167" s="157" t="s">
        <v>2196</v>
      </c>
      <c r="C167" s="198" t="s">
        <v>1563</v>
      </c>
      <c r="D167" s="243" t="s">
        <v>1623</v>
      </c>
      <c r="E167" s="200"/>
    </row>
    <row r="168" spans="2:5" ht="15" customHeight="1" x14ac:dyDescent="0.2">
      <c r="B168" s="157" t="s">
        <v>2196</v>
      </c>
      <c r="C168" s="198" t="s">
        <v>1564</v>
      </c>
      <c r="D168" s="243" t="s">
        <v>1624</v>
      </c>
      <c r="E168" s="200"/>
    </row>
    <row r="169" spans="2:5" ht="15" customHeight="1" x14ac:dyDescent="0.2">
      <c r="B169" s="157" t="s">
        <v>2196</v>
      </c>
      <c r="C169" s="198" t="s">
        <v>1565</v>
      </c>
      <c r="D169" s="243" t="s">
        <v>1625</v>
      </c>
      <c r="E169" s="200"/>
    </row>
    <row r="170" spans="2:5" ht="15" customHeight="1" x14ac:dyDescent="0.2">
      <c r="B170" s="157" t="s">
        <v>2196</v>
      </c>
      <c r="C170" s="198" t="s">
        <v>1566</v>
      </c>
      <c r="D170" s="243" t="s">
        <v>1626</v>
      </c>
      <c r="E170" s="200"/>
    </row>
    <row r="171" spans="2:5" ht="15" customHeight="1" x14ac:dyDescent="0.2">
      <c r="B171" s="157" t="s">
        <v>2196</v>
      </c>
      <c r="C171" s="198" t="s">
        <v>1567</v>
      </c>
      <c r="D171" s="243" t="s">
        <v>1627</v>
      </c>
      <c r="E171" s="200"/>
    </row>
    <row r="172" spans="2:5" ht="15" customHeight="1" x14ac:dyDescent="0.2">
      <c r="B172" s="157" t="s">
        <v>2196</v>
      </c>
      <c r="C172" s="198" t="s">
        <v>1568</v>
      </c>
      <c r="D172" s="243" t="s">
        <v>1628</v>
      </c>
      <c r="E172" s="200"/>
    </row>
    <row r="173" spans="2:5" ht="15" customHeight="1" x14ac:dyDescent="0.2">
      <c r="B173" s="157" t="s">
        <v>2196</v>
      </c>
      <c r="C173" s="198" t="s">
        <v>1569</v>
      </c>
      <c r="D173" s="243" t="s">
        <v>1629</v>
      </c>
      <c r="E173" s="200"/>
    </row>
    <row r="174" spans="2:5" ht="15" customHeight="1" x14ac:dyDescent="0.2">
      <c r="B174" s="157" t="s">
        <v>2196</v>
      </c>
      <c r="C174" s="198" t="s">
        <v>1570</v>
      </c>
      <c r="D174" s="243" t="s">
        <v>1630</v>
      </c>
      <c r="E174" s="200"/>
    </row>
    <row r="175" spans="2:5" ht="15" customHeight="1" x14ac:dyDescent="0.2">
      <c r="B175" s="157" t="s">
        <v>2196</v>
      </c>
      <c r="C175" s="198" t="s">
        <v>1571</v>
      </c>
      <c r="D175" s="243" t="s">
        <v>1631</v>
      </c>
      <c r="E175" s="200"/>
    </row>
    <row r="176" spans="2:5" ht="15" customHeight="1" x14ac:dyDescent="0.2">
      <c r="B176" s="157" t="s">
        <v>2196</v>
      </c>
      <c r="C176" s="198" t="s">
        <v>1572</v>
      </c>
      <c r="D176" s="243" t="s">
        <v>1632</v>
      </c>
      <c r="E176" s="200"/>
    </row>
    <row r="177" spans="2:5" ht="15" customHeight="1" x14ac:dyDescent="0.2">
      <c r="B177" s="157" t="s">
        <v>2196</v>
      </c>
      <c r="C177" s="198" t="s">
        <v>1573</v>
      </c>
      <c r="D177" s="243" t="s">
        <v>1633</v>
      </c>
      <c r="E177" s="200"/>
    </row>
    <row r="178" spans="2:5" ht="15" customHeight="1" x14ac:dyDescent="0.2">
      <c r="B178" s="157" t="s">
        <v>2196</v>
      </c>
      <c r="C178" s="198" t="s">
        <v>1574</v>
      </c>
      <c r="D178" s="243" t="s">
        <v>1634</v>
      </c>
      <c r="E178" s="200"/>
    </row>
    <row r="179" spans="2:5" ht="15" customHeight="1" x14ac:dyDescent="0.2">
      <c r="B179" s="157" t="s">
        <v>2196</v>
      </c>
      <c r="C179" s="198" t="s">
        <v>1575</v>
      </c>
      <c r="D179" s="243" t="s">
        <v>1635</v>
      </c>
      <c r="E179" s="200"/>
    </row>
    <row r="180" spans="2:5" ht="15" customHeight="1" x14ac:dyDescent="0.2">
      <c r="B180" s="157" t="s">
        <v>2196</v>
      </c>
      <c r="C180" s="198" t="s">
        <v>1576</v>
      </c>
      <c r="D180" s="243" t="s">
        <v>1636</v>
      </c>
      <c r="E180" s="200"/>
    </row>
    <row r="181" spans="2:5" ht="15" customHeight="1" x14ac:dyDescent="0.2">
      <c r="B181" s="157" t="s">
        <v>2196</v>
      </c>
      <c r="C181" s="198" t="s">
        <v>1577</v>
      </c>
      <c r="D181" s="243" t="s">
        <v>1637</v>
      </c>
      <c r="E181" s="200"/>
    </row>
    <row r="182" spans="2:5" ht="15" customHeight="1" x14ac:dyDescent="0.2">
      <c r="C182" s="246"/>
      <c r="D182" s="199"/>
      <c r="E182" s="200"/>
    </row>
    <row r="183" spans="2:5" ht="15" customHeight="1" x14ac:dyDescent="0.25">
      <c r="B183" s="157" t="s">
        <v>2196</v>
      </c>
      <c r="C183" s="203" t="s">
        <v>766</v>
      </c>
      <c r="D183" s="202" t="s">
        <v>779</v>
      </c>
    </row>
    <row r="184" spans="2:5" ht="15" customHeight="1" x14ac:dyDescent="0.2">
      <c r="B184" s="157" t="s">
        <v>2196</v>
      </c>
      <c r="C184" s="198" t="s">
        <v>1578</v>
      </c>
      <c r="D184" s="243" t="s">
        <v>1638</v>
      </c>
      <c r="E184" s="200"/>
    </row>
    <row r="185" spans="2:5" ht="15" customHeight="1" x14ac:dyDescent="0.2">
      <c r="B185" s="157" t="s">
        <v>2196</v>
      </c>
      <c r="C185" s="198" t="s">
        <v>1579</v>
      </c>
      <c r="D185" s="243" t="s">
        <v>1639</v>
      </c>
      <c r="E185" s="200"/>
    </row>
    <row r="186" spans="2:5" ht="15" customHeight="1" x14ac:dyDescent="0.2">
      <c r="B186" s="157" t="s">
        <v>2196</v>
      </c>
      <c r="C186" s="198" t="s">
        <v>1580</v>
      </c>
      <c r="D186" s="243" t="s">
        <v>1640</v>
      </c>
      <c r="E186" s="200"/>
    </row>
    <row r="187" spans="2:5" ht="15" customHeight="1" x14ac:dyDescent="0.2">
      <c r="B187" s="157" t="s">
        <v>2196</v>
      </c>
      <c r="C187" s="198" t="s">
        <v>1581</v>
      </c>
      <c r="D187" s="243" t="s">
        <v>1641</v>
      </c>
      <c r="E187" s="200"/>
    </row>
    <row r="188" spans="2:5" ht="15" customHeight="1" x14ac:dyDescent="0.2">
      <c r="B188" s="157" t="s">
        <v>2196</v>
      </c>
      <c r="C188" s="198" t="s">
        <v>1582</v>
      </c>
      <c r="D188" s="243" t="s">
        <v>1642</v>
      </c>
      <c r="E188" s="200"/>
    </row>
    <row r="189" spans="2:5" ht="15" customHeight="1" x14ac:dyDescent="0.2">
      <c r="B189" s="157" t="s">
        <v>2196</v>
      </c>
      <c r="C189" s="198" t="s">
        <v>1583</v>
      </c>
      <c r="D189" s="243" t="s">
        <v>1643</v>
      </c>
      <c r="E189" s="200"/>
    </row>
    <row r="190" spans="2:5" ht="15" customHeight="1" x14ac:dyDescent="0.2">
      <c r="B190" s="157" t="s">
        <v>2196</v>
      </c>
      <c r="C190" s="198" t="s">
        <v>1584</v>
      </c>
      <c r="D190" s="243" t="s">
        <v>1644</v>
      </c>
      <c r="E190" s="200"/>
    </row>
    <row r="191" spans="2:5" ht="15" customHeight="1" x14ac:dyDescent="0.2">
      <c r="B191" s="157" t="s">
        <v>2196</v>
      </c>
      <c r="C191" s="198" t="s">
        <v>1585</v>
      </c>
      <c r="D191" s="243" t="s">
        <v>1645</v>
      </c>
      <c r="E191" s="200"/>
    </row>
    <row r="192" spans="2:5" ht="15" customHeight="1" x14ac:dyDescent="0.2">
      <c r="B192" s="157" t="s">
        <v>2196</v>
      </c>
      <c r="C192" s="198" t="s">
        <v>1586</v>
      </c>
      <c r="D192" s="243" t="s">
        <v>1646</v>
      </c>
      <c r="E192" s="200"/>
    </row>
    <row r="193" spans="2:5" ht="15" customHeight="1" x14ac:dyDescent="0.2">
      <c r="B193" s="157" t="s">
        <v>2196</v>
      </c>
      <c r="C193" s="198" t="s">
        <v>1587</v>
      </c>
      <c r="D193" s="243" t="s">
        <v>1647</v>
      </c>
      <c r="E193" s="200"/>
    </row>
    <row r="194" spans="2:5" ht="15" customHeight="1" x14ac:dyDescent="0.2">
      <c r="B194" s="157" t="s">
        <v>2196</v>
      </c>
      <c r="C194" s="198" t="s">
        <v>1588</v>
      </c>
      <c r="D194" s="243" t="s">
        <v>1648</v>
      </c>
      <c r="E194" s="200"/>
    </row>
    <row r="195" spans="2:5" ht="15" customHeight="1" x14ac:dyDescent="0.2">
      <c r="B195" s="157" t="s">
        <v>2196</v>
      </c>
      <c r="C195" s="198" t="s">
        <v>1589</v>
      </c>
      <c r="D195" s="243" t="s">
        <v>1649</v>
      </c>
      <c r="E195" s="200"/>
    </row>
    <row r="196" spans="2:5" ht="15" customHeight="1" x14ac:dyDescent="0.2">
      <c r="B196" s="157" t="s">
        <v>2196</v>
      </c>
      <c r="C196" s="198" t="s">
        <v>1590</v>
      </c>
      <c r="D196" s="243" t="s">
        <v>1650</v>
      </c>
      <c r="E196" s="200"/>
    </row>
    <row r="197" spans="2:5" ht="15" customHeight="1" x14ac:dyDescent="0.2">
      <c r="B197" s="157" t="s">
        <v>2196</v>
      </c>
      <c r="C197" s="198" t="s">
        <v>1591</v>
      </c>
      <c r="D197" s="243" t="s">
        <v>1651</v>
      </c>
      <c r="E197" s="200"/>
    </row>
    <row r="198" spans="2:5" ht="15" customHeight="1" x14ac:dyDescent="0.2">
      <c r="B198" s="157" t="s">
        <v>2196</v>
      </c>
      <c r="C198" s="198" t="s">
        <v>1592</v>
      </c>
      <c r="D198" s="243" t="s">
        <v>1652</v>
      </c>
      <c r="E198" s="200"/>
    </row>
    <row r="199" spans="2:5" ht="15" customHeight="1" x14ac:dyDescent="0.2">
      <c r="C199" s="246"/>
      <c r="D199" s="199"/>
      <c r="E199" s="200"/>
    </row>
    <row r="200" spans="2:5" ht="15" customHeight="1" x14ac:dyDescent="0.25">
      <c r="B200" s="157" t="s">
        <v>2196</v>
      </c>
      <c r="C200" s="202" t="s">
        <v>767</v>
      </c>
      <c r="D200" s="202" t="s">
        <v>780</v>
      </c>
      <c r="E200" s="196"/>
    </row>
    <row r="201" spans="2:5" ht="15" customHeight="1" x14ac:dyDescent="0.2">
      <c r="B201" s="157" t="s">
        <v>2196</v>
      </c>
      <c r="C201" s="198" t="s">
        <v>1593</v>
      </c>
      <c r="D201" s="243" t="s">
        <v>1653</v>
      </c>
      <c r="E201" s="200"/>
    </row>
    <row r="202" spans="2:5" ht="15" customHeight="1" x14ac:dyDescent="0.2">
      <c r="B202" s="157" t="s">
        <v>2196</v>
      </c>
      <c r="C202" s="198" t="s">
        <v>1594</v>
      </c>
      <c r="D202" s="243" t="s">
        <v>1655</v>
      </c>
      <c r="E202" s="200"/>
    </row>
    <row r="203" spans="2:5" ht="15" customHeight="1" x14ac:dyDescent="0.2">
      <c r="B203" s="157" t="s">
        <v>2196</v>
      </c>
      <c r="C203" s="198" t="s">
        <v>1595</v>
      </c>
      <c r="D203" s="243" t="s">
        <v>1654</v>
      </c>
      <c r="E203" s="200"/>
    </row>
    <row r="204" spans="2:5" ht="15" customHeight="1" x14ac:dyDescent="0.2">
      <c r="B204" s="157" t="s">
        <v>2196</v>
      </c>
      <c r="C204" s="198" t="s">
        <v>1596</v>
      </c>
      <c r="D204" s="243" t="s">
        <v>1656</v>
      </c>
      <c r="E204" s="200"/>
    </row>
    <row r="205" spans="2:5" ht="15" customHeight="1" x14ac:dyDescent="0.2">
      <c r="B205" s="157" t="s">
        <v>2196</v>
      </c>
      <c r="C205" s="198" t="s">
        <v>1597</v>
      </c>
      <c r="D205" s="243" t="s">
        <v>1657</v>
      </c>
      <c r="E205" s="200"/>
    </row>
    <row r="206" spans="2:5" ht="15" customHeight="1" x14ac:dyDescent="0.2">
      <c r="B206" s="157" t="s">
        <v>2196</v>
      </c>
      <c r="C206" s="198" t="s">
        <v>1598</v>
      </c>
      <c r="D206" s="243" t="s">
        <v>1658</v>
      </c>
      <c r="E206" s="200"/>
    </row>
    <row r="207" spans="2:5" ht="15" customHeight="1" x14ac:dyDescent="0.2">
      <c r="B207" s="157" t="s">
        <v>2196</v>
      </c>
      <c r="C207" s="198" t="s">
        <v>1599</v>
      </c>
      <c r="D207" s="243" t="s">
        <v>1659</v>
      </c>
      <c r="E207" s="200"/>
    </row>
    <row r="208" spans="2:5" ht="15" customHeight="1" x14ac:dyDescent="0.2">
      <c r="B208" s="157" t="s">
        <v>2196</v>
      </c>
      <c r="C208" s="198" t="s">
        <v>1600</v>
      </c>
      <c r="D208" s="243" t="s">
        <v>1660</v>
      </c>
      <c r="E208" s="200"/>
    </row>
    <row r="209" spans="2:5" ht="15" customHeight="1" x14ac:dyDescent="0.2">
      <c r="B209" s="157" t="s">
        <v>2196</v>
      </c>
      <c r="C209" s="198" t="s">
        <v>1601</v>
      </c>
      <c r="D209" s="243" t="s">
        <v>1661</v>
      </c>
      <c r="E209" s="200"/>
    </row>
    <row r="210" spans="2:5" ht="15" customHeight="1" x14ac:dyDescent="0.2">
      <c r="B210" s="157" t="s">
        <v>2196</v>
      </c>
      <c r="C210" s="198" t="s">
        <v>1602</v>
      </c>
      <c r="D210" s="243" t="s">
        <v>1662</v>
      </c>
      <c r="E210" s="200"/>
    </row>
    <row r="211" spans="2:5" ht="15" customHeight="1" x14ac:dyDescent="0.2">
      <c r="B211" s="157" t="s">
        <v>2196</v>
      </c>
      <c r="C211" s="198" t="s">
        <v>1603</v>
      </c>
      <c r="D211" s="243" t="s">
        <v>1663</v>
      </c>
      <c r="E211" s="200"/>
    </row>
    <row r="212" spans="2:5" ht="15" customHeight="1" x14ac:dyDescent="0.2">
      <c r="B212" s="157" t="s">
        <v>2196</v>
      </c>
      <c r="C212" s="198" t="s">
        <v>1604</v>
      </c>
      <c r="D212" s="243" t="s">
        <v>1664</v>
      </c>
      <c r="E212" s="200"/>
    </row>
    <row r="213" spans="2:5" ht="15" customHeight="1" x14ac:dyDescent="0.2">
      <c r="B213" s="157" t="s">
        <v>2196</v>
      </c>
      <c r="C213" s="198" t="s">
        <v>1605</v>
      </c>
      <c r="D213" s="243" t="s">
        <v>1665</v>
      </c>
      <c r="E213" s="200"/>
    </row>
    <row r="214" spans="2:5" ht="15" customHeight="1" x14ac:dyDescent="0.2">
      <c r="B214" s="157" t="s">
        <v>2196</v>
      </c>
      <c r="C214" s="198" t="s">
        <v>1606</v>
      </c>
      <c r="D214" s="243" t="s">
        <v>1666</v>
      </c>
      <c r="E214" s="200"/>
    </row>
    <row r="215" spans="2:5" ht="15" customHeight="1" x14ac:dyDescent="0.2">
      <c r="B215" s="157" t="s">
        <v>2196</v>
      </c>
      <c r="C215" s="198" t="s">
        <v>1607</v>
      </c>
      <c r="D215" s="243" t="s">
        <v>1667</v>
      </c>
      <c r="E215" s="200"/>
    </row>
    <row r="216" spans="2:5" ht="15" customHeight="1" x14ac:dyDescent="0.2">
      <c r="C216" s="246"/>
      <c r="D216" s="199"/>
      <c r="E216" s="200"/>
    </row>
    <row r="217" spans="2:5" ht="15" customHeight="1" x14ac:dyDescent="0.25">
      <c r="B217" s="157" t="s">
        <v>2196</v>
      </c>
      <c r="C217" s="203" t="s">
        <v>1669</v>
      </c>
      <c r="D217" s="202" t="s">
        <v>324</v>
      </c>
      <c r="E217" s="196"/>
    </row>
    <row r="218" spans="2:5" ht="15" customHeight="1" x14ac:dyDescent="0.2">
      <c r="B218" s="157" t="s">
        <v>2196</v>
      </c>
      <c r="C218" s="198" t="s">
        <v>1907</v>
      </c>
      <c r="D218" s="243" t="s">
        <v>1769</v>
      </c>
      <c r="E218" s="200"/>
    </row>
    <row r="219" spans="2:5" ht="15" customHeight="1" x14ac:dyDescent="0.2">
      <c r="B219" s="157" t="s">
        <v>2196</v>
      </c>
      <c r="C219" s="198" t="s">
        <v>1908</v>
      </c>
      <c r="D219" s="243" t="s">
        <v>1768</v>
      </c>
      <c r="E219" s="200"/>
    </row>
    <row r="220" spans="2:5" ht="15" customHeight="1" x14ac:dyDescent="0.2">
      <c r="B220" s="157" t="s">
        <v>2196</v>
      </c>
      <c r="C220" s="198" t="s">
        <v>1909</v>
      </c>
      <c r="D220" s="243" t="s">
        <v>1923</v>
      </c>
      <c r="E220" s="200"/>
    </row>
    <row r="221" spans="2:5" ht="15" customHeight="1" x14ac:dyDescent="0.2">
      <c r="B221" s="157" t="s">
        <v>2196</v>
      </c>
      <c r="C221" s="198" t="s">
        <v>1910</v>
      </c>
      <c r="D221" s="243" t="s">
        <v>1924</v>
      </c>
      <c r="E221" s="200"/>
    </row>
    <row r="222" spans="2:5" ht="15" customHeight="1" x14ac:dyDescent="0.2">
      <c r="B222" s="157" t="s">
        <v>2196</v>
      </c>
      <c r="C222" s="198" t="s">
        <v>1911</v>
      </c>
      <c r="D222" s="243" t="s">
        <v>1767</v>
      </c>
      <c r="E222" s="200"/>
    </row>
    <row r="223" spans="2:5" ht="15" customHeight="1" x14ac:dyDescent="0.2">
      <c r="B223" s="157" t="s">
        <v>2196</v>
      </c>
      <c r="C223" s="198" t="s">
        <v>1912</v>
      </c>
      <c r="D223" s="243" t="s">
        <v>1925</v>
      </c>
      <c r="E223" s="200"/>
    </row>
    <row r="224" spans="2:5" ht="15" customHeight="1" x14ac:dyDescent="0.2">
      <c r="B224" s="157" t="s">
        <v>2196</v>
      </c>
      <c r="C224" s="198" t="s">
        <v>1913</v>
      </c>
      <c r="D224" s="243" t="s">
        <v>1766</v>
      </c>
      <c r="E224" s="200"/>
    </row>
    <row r="225" spans="2:5" ht="15" customHeight="1" x14ac:dyDescent="0.2">
      <c r="B225" s="157" t="s">
        <v>2196</v>
      </c>
      <c r="C225" s="198" t="s">
        <v>1914</v>
      </c>
      <c r="D225" s="243" t="s">
        <v>1926</v>
      </c>
      <c r="E225" s="200"/>
    </row>
    <row r="226" spans="2:5" ht="15" customHeight="1" x14ac:dyDescent="0.2">
      <c r="B226" s="157" t="s">
        <v>2196</v>
      </c>
      <c r="C226" s="198" t="s">
        <v>1915</v>
      </c>
      <c r="D226" s="243" t="s">
        <v>1927</v>
      </c>
      <c r="E226" s="200"/>
    </row>
    <row r="227" spans="2:5" ht="15" customHeight="1" x14ac:dyDescent="0.2">
      <c r="B227" s="157" t="s">
        <v>2196</v>
      </c>
      <c r="C227" s="198" t="s">
        <v>1916</v>
      </c>
      <c r="D227" s="243" t="s">
        <v>1765</v>
      </c>
      <c r="E227" s="200"/>
    </row>
    <row r="228" spans="2:5" ht="15" customHeight="1" x14ac:dyDescent="0.2">
      <c r="B228" s="157" t="s">
        <v>2196</v>
      </c>
      <c r="C228" s="198" t="s">
        <v>1917</v>
      </c>
      <c r="D228" s="243" t="s">
        <v>1764</v>
      </c>
      <c r="E228" s="200"/>
    </row>
    <row r="229" spans="2:5" ht="15" customHeight="1" x14ac:dyDescent="0.2">
      <c r="B229" s="157" t="s">
        <v>2196</v>
      </c>
      <c r="C229" s="198" t="s">
        <v>1918</v>
      </c>
      <c r="D229" s="243" t="s">
        <v>1928</v>
      </c>
      <c r="E229" s="200"/>
    </row>
    <row r="230" spans="2:5" ht="15" customHeight="1" x14ac:dyDescent="0.2">
      <c r="B230" s="157" t="s">
        <v>2196</v>
      </c>
      <c r="C230" s="198" t="s">
        <v>1919</v>
      </c>
      <c r="D230" s="243" t="s">
        <v>1929</v>
      </c>
      <c r="E230" s="200"/>
    </row>
    <row r="231" spans="2:5" ht="15" customHeight="1" x14ac:dyDescent="0.2">
      <c r="B231" s="157" t="s">
        <v>2196</v>
      </c>
      <c r="C231" s="198" t="s">
        <v>1920</v>
      </c>
      <c r="D231" s="243" t="s">
        <v>1930</v>
      </c>
      <c r="E231" s="200"/>
    </row>
    <row r="232" spans="2:5" ht="15" customHeight="1" x14ac:dyDescent="0.2">
      <c r="B232" s="157" t="s">
        <v>2196</v>
      </c>
      <c r="C232" s="198" t="s">
        <v>1921</v>
      </c>
      <c r="D232" s="243" t="s">
        <v>1763</v>
      </c>
      <c r="E232" s="200"/>
    </row>
    <row r="233" spans="2:5" ht="15" customHeight="1" x14ac:dyDescent="0.2">
      <c r="C233" s="246"/>
      <c r="D233" s="199"/>
      <c r="E233" s="200"/>
    </row>
    <row r="234" spans="2:5" ht="15" customHeight="1" x14ac:dyDescent="0.25">
      <c r="B234" s="157" t="s">
        <v>2196</v>
      </c>
      <c r="C234" s="203" t="s">
        <v>1922</v>
      </c>
      <c r="D234" s="202" t="s">
        <v>325</v>
      </c>
      <c r="E234" s="196"/>
    </row>
    <row r="235" spans="2:5" ht="15" customHeight="1" x14ac:dyDescent="0.2">
      <c r="C235" s="249"/>
      <c r="D235" s="195"/>
      <c r="E235" s="196"/>
    </row>
    <row r="236" spans="2:5" ht="15" customHeight="1" x14ac:dyDescent="0.25">
      <c r="B236" s="157" t="s">
        <v>2196</v>
      </c>
      <c r="C236" s="155" t="s">
        <v>781</v>
      </c>
      <c r="D236" s="156" t="s">
        <v>782</v>
      </c>
    </row>
    <row r="237" spans="2:5" ht="15" customHeight="1" x14ac:dyDescent="0.25">
      <c r="B237" s="157" t="s">
        <v>2196</v>
      </c>
      <c r="C237" s="203" t="s">
        <v>1668</v>
      </c>
      <c r="D237" s="202" t="s">
        <v>783</v>
      </c>
    </row>
    <row r="238" spans="2:5" ht="15" customHeight="1" x14ac:dyDescent="0.2">
      <c r="B238" s="157" t="s">
        <v>2196</v>
      </c>
      <c r="C238" s="198" t="s">
        <v>1703</v>
      </c>
      <c r="D238" s="243" t="s">
        <v>1700</v>
      </c>
      <c r="E238" s="200"/>
    </row>
    <row r="239" spans="2:5" ht="15" customHeight="1" x14ac:dyDescent="0.2">
      <c r="B239" s="157" t="s">
        <v>2196</v>
      </c>
      <c r="C239" s="198" t="s">
        <v>1670</v>
      </c>
      <c r="D239" s="243" t="s">
        <v>1701</v>
      </c>
      <c r="E239" s="200"/>
    </row>
    <row r="240" spans="2:5" ht="15" customHeight="1" x14ac:dyDescent="0.2">
      <c r="B240" s="157" t="s">
        <v>2196</v>
      </c>
      <c r="C240" s="198" t="s">
        <v>1671</v>
      </c>
      <c r="D240" s="243" t="s">
        <v>1702</v>
      </c>
      <c r="E240" s="200"/>
    </row>
    <row r="241" spans="2:5" ht="15" customHeight="1" x14ac:dyDescent="0.2">
      <c r="B241" s="157" t="s">
        <v>2196</v>
      </c>
      <c r="C241" s="198" t="s">
        <v>1672</v>
      </c>
      <c r="D241" s="243" t="s">
        <v>1704</v>
      </c>
      <c r="E241" s="200"/>
    </row>
    <row r="242" spans="2:5" ht="15" customHeight="1" x14ac:dyDescent="0.2">
      <c r="B242" s="157" t="s">
        <v>2196</v>
      </c>
      <c r="C242" s="198" t="s">
        <v>1673</v>
      </c>
      <c r="D242" s="243" t="s">
        <v>1705</v>
      </c>
      <c r="E242" s="200"/>
    </row>
    <row r="243" spans="2:5" ht="15" customHeight="1" x14ac:dyDescent="0.2">
      <c r="B243" s="157" t="s">
        <v>2196</v>
      </c>
      <c r="C243" s="198" t="s">
        <v>1674</v>
      </c>
      <c r="D243" s="243" t="s">
        <v>1706</v>
      </c>
      <c r="E243" s="200"/>
    </row>
    <row r="244" spans="2:5" ht="15" customHeight="1" x14ac:dyDescent="0.2">
      <c r="B244" s="157" t="s">
        <v>2196</v>
      </c>
      <c r="C244" s="198" t="s">
        <v>1675</v>
      </c>
      <c r="D244" s="243" t="s">
        <v>1707</v>
      </c>
      <c r="E244" s="200"/>
    </row>
    <row r="245" spans="2:5" ht="15" customHeight="1" x14ac:dyDescent="0.2">
      <c r="B245" s="157" t="s">
        <v>2196</v>
      </c>
      <c r="C245" s="198" t="s">
        <v>1676</v>
      </c>
      <c r="D245" s="243" t="s">
        <v>1708</v>
      </c>
      <c r="E245" s="200"/>
    </row>
    <row r="246" spans="2:5" ht="15" customHeight="1" x14ac:dyDescent="0.2">
      <c r="B246" s="157" t="s">
        <v>2196</v>
      </c>
      <c r="C246" s="198" t="s">
        <v>1677</v>
      </c>
      <c r="D246" s="243" t="s">
        <v>1709</v>
      </c>
      <c r="E246" s="200"/>
    </row>
    <row r="247" spans="2:5" ht="15" customHeight="1" x14ac:dyDescent="0.2">
      <c r="B247" s="157" t="s">
        <v>2196</v>
      </c>
      <c r="C247" s="198" t="s">
        <v>1678</v>
      </c>
      <c r="D247" s="243" t="s">
        <v>1710</v>
      </c>
      <c r="E247" s="200"/>
    </row>
    <row r="248" spans="2:5" ht="15" customHeight="1" x14ac:dyDescent="0.2">
      <c r="C248" s="246"/>
      <c r="D248" s="199"/>
    </row>
    <row r="249" spans="2:5" ht="15" customHeight="1" x14ac:dyDescent="0.25">
      <c r="B249" s="157" t="s">
        <v>2196</v>
      </c>
      <c r="C249" s="203" t="s">
        <v>786</v>
      </c>
      <c r="D249" s="202" t="s">
        <v>784</v>
      </c>
    </row>
    <row r="250" spans="2:5" ht="15" customHeight="1" x14ac:dyDescent="0.2">
      <c r="B250" s="157" t="s">
        <v>2196</v>
      </c>
      <c r="C250" s="198" t="s">
        <v>1679</v>
      </c>
      <c r="D250" s="243" t="s">
        <v>1711</v>
      </c>
    </row>
    <row r="251" spans="2:5" ht="15" customHeight="1" x14ac:dyDescent="0.2">
      <c r="B251" s="157" t="s">
        <v>2196</v>
      </c>
      <c r="C251" s="198" t="s">
        <v>1680</v>
      </c>
      <c r="D251" s="243" t="s">
        <v>1712</v>
      </c>
    </row>
    <row r="252" spans="2:5" ht="15" customHeight="1" x14ac:dyDescent="0.2">
      <c r="B252" s="157" t="s">
        <v>2196</v>
      </c>
      <c r="C252" s="198" t="s">
        <v>1681</v>
      </c>
      <c r="D252" s="243" t="s">
        <v>1713</v>
      </c>
    </row>
    <row r="253" spans="2:5" ht="15" customHeight="1" x14ac:dyDescent="0.2">
      <c r="B253" s="157" t="s">
        <v>2196</v>
      </c>
      <c r="C253" s="198" t="s">
        <v>1682</v>
      </c>
      <c r="D253" s="243" t="s">
        <v>1714</v>
      </c>
    </row>
    <row r="254" spans="2:5" ht="15" customHeight="1" x14ac:dyDescent="0.2">
      <c r="B254" s="157" t="s">
        <v>2196</v>
      </c>
      <c r="C254" s="198" t="s">
        <v>1683</v>
      </c>
      <c r="D254" s="243" t="s">
        <v>1715</v>
      </c>
    </row>
    <row r="255" spans="2:5" ht="15" customHeight="1" x14ac:dyDescent="0.2">
      <c r="B255" s="157" t="s">
        <v>2196</v>
      </c>
      <c r="C255" s="198" t="s">
        <v>1684</v>
      </c>
      <c r="D255" s="243" t="s">
        <v>1716</v>
      </c>
    </row>
    <row r="256" spans="2:5" ht="15" customHeight="1" x14ac:dyDescent="0.2">
      <c r="B256" s="157" t="s">
        <v>2196</v>
      </c>
      <c r="C256" s="198" t="s">
        <v>1685</v>
      </c>
      <c r="D256" s="243" t="s">
        <v>1717</v>
      </c>
    </row>
    <row r="257" spans="2:4" ht="15" customHeight="1" x14ac:dyDescent="0.2">
      <c r="B257" s="157" t="s">
        <v>2196</v>
      </c>
      <c r="C257" s="198" t="s">
        <v>1686</v>
      </c>
      <c r="D257" s="243" t="s">
        <v>1718</v>
      </c>
    </row>
    <row r="258" spans="2:4" ht="15" customHeight="1" x14ac:dyDescent="0.2">
      <c r="B258" s="157" t="s">
        <v>2196</v>
      </c>
      <c r="C258" s="198" t="s">
        <v>1687</v>
      </c>
      <c r="D258" s="243" t="s">
        <v>1719</v>
      </c>
    </row>
    <row r="259" spans="2:4" ht="15" customHeight="1" x14ac:dyDescent="0.2">
      <c r="B259" s="157" t="s">
        <v>2196</v>
      </c>
      <c r="C259" s="198" t="s">
        <v>1688</v>
      </c>
      <c r="D259" s="243" t="s">
        <v>1720</v>
      </c>
    </row>
    <row r="260" spans="2:4" ht="15" customHeight="1" x14ac:dyDescent="0.2">
      <c r="C260" s="246"/>
      <c r="D260" s="199"/>
    </row>
    <row r="261" spans="2:4" ht="15" customHeight="1" x14ac:dyDescent="0.25">
      <c r="B261" s="157" t="s">
        <v>2196</v>
      </c>
      <c r="C261" s="203" t="s">
        <v>787</v>
      </c>
      <c r="D261" s="203" t="s">
        <v>785</v>
      </c>
    </row>
    <row r="262" spans="2:4" ht="15" customHeight="1" x14ac:dyDescent="0.2">
      <c r="B262" s="157" t="s">
        <v>2196</v>
      </c>
      <c r="C262" s="198" t="s">
        <v>1689</v>
      </c>
      <c r="D262" s="243" t="s">
        <v>1721</v>
      </c>
    </row>
    <row r="263" spans="2:4" ht="15" customHeight="1" x14ac:dyDescent="0.2">
      <c r="B263" s="157" t="s">
        <v>2196</v>
      </c>
      <c r="C263" s="198" t="s">
        <v>1690</v>
      </c>
      <c r="D263" s="243" t="s">
        <v>1722</v>
      </c>
    </row>
    <row r="264" spans="2:4" ht="15" customHeight="1" x14ac:dyDescent="0.2">
      <c r="B264" s="157" t="s">
        <v>2196</v>
      </c>
      <c r="C264" s="198" t="s">
        <v>1691</v>
      </c>
      <c r="D264" s="243" t="s">
        <v>1723</v>
      </c>
    </row>
    <row r="265" spans="2:4" ht="15" customHeight="1" x14ac:dyDescent="0.2">
      <c r="B265" s="157" t="s">
        <v>2196</v>
      </c>
      <c r="C265" s="198" t="s">
        <v>1692</v>
      </c>
      <c r="D265" s="243" t="s">
        <v>1724</v>
      </c>
    </row>
    <row r="266" spans="2:4" ht="15" customHeight="1" x14ac:dyDescent="0.2">
      <c r="B266" s="157" t="s">
        <v>2196</v>
      </c>
      <c r="C266" s="198" t="s">
        <v>1693</v>
      </c>
      <c r="D266" s="243" t="s">
        <v>1725</v>
      </c>
    </row>
    <row r="267" spans="2:4" ht="15" customHeight="1" x14ac:dyDescent="0.2">
      <c r="B267" s="157" t="s">
        <v>2196</v>
      </c>
      <c r="C267" s="198" t="s">
        <v>1694</v>
      </c>
      <c r="D267" s="243" t="s">
        <v>1726</v>
      </c>
    </row>
    <row r="268" spans="2:4" ht="15" customHeight="1" x14ac:dyDescent="0.2">
      <c r="B268" s="157" t="s">
        <v>2196</v>
      </c>
      <c r="C268" s="198" t="s">
        <v>1695</v>
      </c>
      <c r="D268" s="243" t="s">
        <v>1727</v>
      </c>
    </row>
    <row r="269" spans="2:4" ht="15" customHeight="1" x14ac:dyDescent="0.2">
      <c r="B269" s="157" t="s">
        <v>2196</v>
      </c>
      <c r="C269" s="198" t="s">
        <v>1696</v>
      </c>
      <c r="D269" s="243" t="s">
        <v>1728</v>
      </c>
    </row>
    <row r="270" spans="2:4" ht="15" customHeight="1" x14ac:dyDescent="0.2">
      <c r="B270" s="157" t="s">
        <v>2196</v>
      </c>
      <c r="C270" s="198" t="s">
        <v>1697</v>
      </c>
      <c r="D270" s="243" t="s">
        <v>1729</v>
      </c>
    </row>
    <row r="271" spans="2:4" ht="15" customHeight="1" x14ac:dyDescent="0.2">
      <c r="B271" s="157" t="s">
        <v>2196</v>
      </c>
      <c r="C271" s="198" t="s">
        <v>1698</v>
      </c>
      <c r="D271" s="243" t="s">
        <v>1730</v>
      </c>
    </row>
    <row r="272" spans="2:4" ht="15" customHeight="1" x14ac:dyDescent="0.2">
      <c r="C272" s="246"/>
      <c r="D272" s="199"/>
    </row>
    <row r="273" spans="2:5" ht="15" customHeight="1" x14ac:dyDescent="0.25">
      <c r="B273" s="157" t="s">
        <v>2196</v>
      </c>
      <c r="C273" s="203" t="s">
        <v>1699</v>
      </c>
      <c r="D273" s="203" t="s">
        <v>324</v>
      </c>
    </row>
    <row r="274" spans="2:5" ht="15" customHeight="1" x14ac:dyDescent="0.2">
      <c r="B274" s="157" t="s">
        <v>2196</v>
      </c>
      <c r="C274" s="198" t="s">
        <v>1931</v>
      </c>
      <c r="D274" s="243" t="s">
        <v>1942</v>
      </c>
    </row>
    <row r="275" spans="2:5" ht="15" customHeight="1" x14ac:dyDescent="0.2">
      <c r="B275" s="157" t="s">
        <v>2196</v>
      </c>
      <c r="C275" s="198" t="s">
        <v>1932</v>
      </c>
      <c r="D275" s="243" t="s">
        <v>1943</v>
      </c>
    </row>
    <row r="276" spans="2:5" ht="15" customHeight="1" x14ac:dyDescent="0.2">
      <c r="B276" s="157" t="s">
        <v>2196</v>
      </c>
      <c r="C276" s="198" t="s">
        <v>1933</v>
      </c>
      <c r="D276" s="243" t="s">
        <v>1944</v>
      </c>
    </row>
    <row r="277" spans="2:5" ht="15" customHeight="1" x14ac:dyDescent="0.2">
      <c r="B277" s="157" t="s">
        <v>2196</v>
      </c>
      <c r="C277" s="198" t="s">
        <v>1934</v>
      </c>
      <c r="D277" s="243" t="s">
        <v>1945</v>
      </c>
    </row>
    <row r="278" spans="2:5" ht="15" customHeight="1" x14ac:dyDescent="0.2">
      <c r="B278" s="157" t="s">
        <v>2196</v>
      </c>
      <c r="C278" s="198" t="s">
        <v>1935</v>
      </c>
      <c r="D278" s="243" t="s">
        <v>1946</v>
      </c>
    </row>
    <row r="279" spans="2:5" ht="15" customHeight="1" x14ac:dyDescent="0.2">
      <c r="B279" s="157" t="s">
        <v>2196</v>
      </c>
      <c r="C279" s="198" t="s">
        <v>1936</v>
      </c>
      <c r="D279" s="243" t="s">
        <v>1947</v>
      </c>
    </row>
    <row r="280" spans="2:5" ht="15" customHeight="1" x14ac:dyDescent="0.2">
      <c r="B280" s="157" t="s">
        <v>2196</v>
      </c>
      <c r="C280" s="198" t="s">
        <v>1937</v>
      </c>
      <c r="D280" s="243" t="s">
        <v>1948</v>
      </c>
    </row>
    <row r="281" spans="2:5" ht="15" customHeight="1" x14ac:dyDescent="0.2">
      <c r="B281" s="157" t="s">
        <v>2196</v>
      </c>
      <c r="C281" s="198" t="s">
        <v>1938</v>
      </c>
      <c r="D281" s="243" t="s">
        <v>1949</v>
      </c>
    </row>
    <row r="282" spans="2:5" ht="15" customHeight="1" x14ac:dyDescent="0.2">
      <c r="B282" s="157" t="s">
        <v>2196</v>
      </c>
      <c r="C282" s="198" t="s">
        <v>1939</v>
      </c>
      <c r="D282" s="243" t="s">
        <v>1950</v>
      </c>
    </row>
    <row r="283" spans="2:5" ht="15" customHeight="1" x14ac:dyDescent="0.2">
      <c r="B283" s="157" t="s">
        <v>2196</v>
      </c>
      <c r="C283" s="198" t="s">
        <v>1940</v>
      </c>
      <c r="D283" s="243" t="s">
        <v>1763</v>
      </c>
    </row>
    <row r="284" spans="2:5" ht="15" customHeight="1" x14ac:dyDescent="0.2">
      <c r="C284" s="246"/>
      <c r="D284" s="199"/>
    </row>
    <row r="285" spans="2:5" ht="15" customHeight="1" x14ac:dyDescent="0.25">
      <c r="B285" s="157" t="s">
        <v>2196</v>
      </c>
      <c r="C285" s="202" t="s">
        <v>1941</v>
      </c>
      <c r="D285" s="202" t="s">
        <v>325</v>
      </c>
      <c r="E285" s="196"/>
    </row>
    <row r="286" spans="2:5" ht="15" customHeight="1" x14ac:dyDescent="0.2">
      <c r="C286" s="246"/>
      <c r="D286" s="199"/>
    </row>
    <row r="287" spans="2:5" ht="15" customHeight="1" x14ac:dyDescent="0.25">
      <c r="B287" s="157" t="s">
        <v>2196</v>
      </c>
      <c r="C287" s="155" t="s">
        <v>790</v>
      </c>
      <c r="D287" s="156" t="s">
        <v>789</v>
      </c>
    </row>
    <row r="288" spans="2:5" ht="15" customHeight="1" x14ac:dyDescent="0.25">
      <c r="B288" s="157" t="s">
        <v>2196</v>
      </c>
      <c r="C288" s="202" t="s">
        <v>1731</v>
      </c>
      <c r="D288" s="202" t="s">
        <v>1771</v>
      </c>
      <c r="E288" s="196"/>
    </row>
    <row r="289" spans="2:5" ht="15" customHeight="1" x14ac:dyDescent="0.2">
      <c r="B289" s="157" t="s">
        <v>2196</v>
      </c>
      <c r="C289" s="198" t="s">
        <v>1734</v>
      </c>
      <c r="D289" s="243" t="s">
        <v>1772</v>
      </c>
      <c r="E289" s="196"/>
    </row>
    <row r="290" spans="2:5" ht="15" customHeight="1" x14ac:dyDescent="0.2">
      <c r="B290" s="157" t="s">
        <v>2196</v>
      </c>
      <c r="C290" s="198" t="s">
        <v>1735</v>
      </c>
      <c r="D290" s="243" t="s">
        <v>1773</v>
      </c>
      <c r="E290" s="196"/>
    </row>
    <row r="291" spans="2:5" ht="15" customHeight="1" x14ac:dyDescent="0.2">
      <c r="B291" s="157" t="s">
        <v>2196</v>
      </c>
      <c r="C291" s="198" t="s">
        <v>1736</v>
      </c>
      <c r="D291" s="243" t="s">
        <v>1774</v>
      </c>
      <c r="E291" s="196"/>
    </row>
    <row r="292" spans="2:5" ht="15" customHeight="1" x14ac:dyDescent="0.2">
      <c r="B292" s="157" t="s">
        <v>2196</v>
      </c>
      <c r="C292" s="198" t="s">
        <v>1737</v>
      </c>
      <c r="D292" s="243" t="s">
        <v>1775</v>
      </c>
      <c r="E292" s="196"/>
    </row>
    <row r="293" spans="2:5" ht="15" customHeight="1" x14ac:dyDescent="0.2">
      <c r="B293" s="157" t="s">
        <v>2196</v>
      </c>
      <c r="C293" s="198" t="s">
        <v>1738</v>
      </c>
      <c r="D293" s="243" t="s">
        <v>1776</v>
      </c>
      <c r="E293" s="196"/>
    </row>
    <row r="294" spans="2:5" ht="15" customHeight="1" x14ac:dyDescent="0.2">
      <c r="B294" s="157" t="s">
        <v>2196</v>
      </c>
      <c r="C294" s="198" t="s">
        <v>1739</v>
      </c>
      <c r="D294" s="243" t="s">
        <v>1777</v>
      </c>
      <c r="E294" s="196"/>
    </row>
    <row r="295" spans="2:5" ht="15" customHeight="1" x14ac:dyDescent="0.2">
      <c r="B295" s="157" t="s">
        <v>2196</v>
      </c>
      <c r="C295" s="198" t="s">
        <v>1740</v>
      </c>
      <c r="D295" s="243" t="s">
        <v>1778</v>
      </c>
      <c r="E295" s="196"/>
    </row>
    <row r="296" spans="2:5" ht="15" customHeight="1" x14ac:dyDescent="0.2">
      <c r="C296" s="249"/>
      <c r="D296" s="195"/>
      <c r="E296" s="196"/>
    </row>
    <row r="297" spans="2:5" ht="15" customHeight="1" x14ac:dyDescent="0.25">
      <c r="B297" s="157" t="s">
        <v>2196</v>
      </c>
      <c r="C297" s="202" t="s">
        <v>1732</v>
      </c>
      <c r="D297" s="202" t="s">
        <v>1741</v>
      </c>
      <c r="E297" s="196"/>
    </row>
    <row r="298" spans="2:5" ht="15" customHeight="1" x14ac:dyDescent="0.2">
      <c r="B298" s="157" t="s">
        <v>2196</v>
      </c>
      <c r="C298" s="198" t="s">
        <v>1742</v>
      </c>
      <c r="D298" s="243" t="s">
        <v>1779</v>
      </c>
      <c r="E298" s="196"/>
    </row>
    <row r="299" spans="2:5" ht="15" customHeight="1" x14ac:dyDescent="0.2">
      <c r="B299" s="157" t="s">
        <v>2196</v>
      </c>
      <c r="C299" s="198" t="s">
        <v>1743</v>
      </c>
      <c r="D299" s="243" t="s">
        <v>1780</v>
      </c>
      <c r="E299" s="196"/>
    </row>
    <row r="300" spans="2:5" ht="15" customHeight="1" x14ac:dyDescent="0.2">
      <c r="B300" s="157" t="s">
        <v>2196</v>
      </c>
      <c r="C300" s="198" t="s">
        <v>1744</v>
      </c>
      <c r="D300" s="243" t="s">
        <v>1781</v>
      </c>
      <c r="E300" s="196"/>
    </row>
    <row r="301" spans="2:5" ht="15" customHeight="1" x14ac:dyDescent="0.2">
      <c r="B301" s="157" t="s">
        <v>2196</v>
      </c>
      <c r="C301" s="198" t="s">
        <v>1745</v>
      </c>
      <c r="D301" s="243" t="s">
        <v>1782</v>
      </c>
      <c r="E301" s="196"/>
    </row>
    <row r="302" spans="2:5" ht="15" customHeight="1" x14ac:dyDescent="0.2">
      <c r="B302" s="157" t="s">
        <v>2196</v>
      </c>
      <c r="C302" s="198" t="s">
        <v>1746</v>
      </c>
      <c r="D302" s="243" t="s">
        <v>1783</v>
      </c>
      <c r="E302" s="196"/>
    </row>
    <row r="303" spans="2:5" ht="15" customHeight="1" x14ac:dyDescent="0.2">
      <c r="B303" s="157" t="s">
        <v>2196</v>
      </c>
      <c r="C303" s="198" t="s">
        <v>1747</v>
      </c>
      <c r="D303" s="243" t="s">
        <v>1784</v>
      </c>
      <c r="E303" s="196"/>
    </row>
    <row r="304" spans="2:5" ht="15" customHeight="1" x14ac:dyDescent="0.2">
      <c r="B304" s="157" t="s">
        <v>2196</v>
      </c>
      <c r="C304" s="198" t="s">
        <v>1748</v>
      </c>
      <c r="D304" s="243" t="s">
        <v>1785</v>
      </c>
      <c r="E304" s="196"/>
    </row>
    <row r="305" spans="2:5" ht="15" customHeight="1" x14ac:dyDescent="0.2">
      <c r="C305" s="249"/>
      <c r="D305" s="195"/>
      <c r="E305" s="196"/>
    </row>
    <row r="306" spans="2:5" ht="15" customHeight="1" x14ac:dyDescent="0.25">
      <c r="B306" s="157" t="s">
        <v>2196</v>
      </c>
      <c r="C306" s="202" t="s">
        <v>1733</v>
      </c>
      <c r="D306" s="202" t="s">
        <v>1749</v>
      </c>
      <c r="E306" s="196"/>
    </row>
    <row r="307" spans="2:5" ht="15" customHeight="1" x14ac:dyDescent="0.2">
      <c r="B307" s="157" t="s">
        <v>2196</v>
      </c>
      <c r="C307" s="198" t="s">
        <v>1750</v>
      </c>
      <c r="D307" s="243" t="s">
        <v>1786</v>
      </c>
      <c r="E307" s="196"/>
    </row>
    <row r="308" spans="2:5" ht="15" customHeight="1" x14ac:dyDescent="0.2">
      <c r="B308" s="157" t="s">
        <v>2196</v>
      </c>
      <c r="C308" s="198" t="s">
        <v>1751</v>
      </c>
      <c r="D308" s="243" t="s">
        <v>1787</v>
      </c>
      <c r="E308" s="196"/>
    </row>
    <row r="309" spans="2:5" ht="15" customHeight="1" x14ac:dyDescent="0.2">
      <c r="B309" s="157" t="s">
        <v>2196</v>
      </c>
      <c r="C309" s="198" t="s">
        <v>1752</v>
      </c>
      <c r="D309" s="243" t="s">
        <v>1788</v>
      </c>
      <c r="E309" s="196"/>
    </row>
    <row r="310" spans="2:5" ht="15" customHeight="1" x14ac:dyDescent="0.2">
      <c r="B310" s="157" t="s">
        <v>2196</v>
      </c>
      <c r="C310" s="198" t="s">
        <v>1753</v>
      </c>
      <c r="D310" s="243" t="s">
        <v>1789</v>
      </c>
      <c r="E310" s="196"/>
    </row>
    <row r="311" spans="2:5" ht="15" customHeight="1" x14ac:dyDescent="0.2">
      <c r="B311" s="157" t="s">
        <v>2196</v>
      </c>
      <c r="C311" s="198" t="s">
        <v>1754</v>
      </c>
      <c r="D311" s="243" t="s">
        <v>1790</v>
      </c>
      <c r="E311" s="196"/>
    </row>
    <row r="312" spans="2:5" ht="15" customHeight="1" x14ac:dyDescent="0.2">
      <c r="B312" s="157" t="s">
        <v>2196</v>
      </c>
      <c r="C312" s="198" t="s">
        <v>1755</v>
      </c>
      <c r="D312" s="243" t="s">
        <v>1791</v>
      </c>
      <c r="E312" s="196"/>
    </row>
    <row r="313" spans="2:5" ht="15" customHeight="1" x14ac:dyDescent="0.2">
      <c r="B313" s="157" t="s">
        <v>2196</v>
      </c>
      <c r="C313" s="198" t="s">
        <v>1756</v>
      </c>
      <c r="D313" s="243" t="s">
        <v>1792</v>
      </c>
      <c r="E313" s="196"/>
    </row>
    <row r="314" spans="2:5" ht="15" customHeight="1" x14ac:dyDescent="0.2">
      <c r="B314" s="157" t="s">
        <v>2196</v>
      </c>
      <c r="C314" s="198" t="s">
        <v>1757</v>
      </c>
      <c r="D314" s="243" t="s">
        <v>1793</v>
      </c>
      <c r="E314" s="196"/>
    </row>
    <row r="315" spans="2:5" ht="15" customHeight="1" x14ac:dyDescent="0.2">
      <c r="C315" s="246"/>
      <c r="D315" s="199"/>
      <c r="E315" s="196"/>
    </row>
    <row r="316" spans="2:5" ht="15" customHeight="1" x14ac:dyDescent="0.25">
      <c r="B316" s="157" t="s">
        <v>2196</v>
      </c>
      <c r="C316" s="203" t="s">
        <v>798</v>
      </c>
      <c r="D316" s="202" t="s">
        <v>791</v>
      </c>
    </row>
    <row r="317" spans="2:5" ht="15" customHeight="1" x14ac:dyDescent="0.2">
      <c r="B317" s="157" t="s">
        <v>2196</v>
      </c>
      <c r="C317" s="198" t="s">
        <v>799</v>
      </c>
      <c r="D317" s="243" t="s">
        <v>792</v>
      </c>
      <c r="E317" s="196"/>
    </row>
    <row r="318" spans="2:5" ht="15" customHeight="1" x14ac:dyDescent="0.2">
      <c r="B318" s="157" t="s">
        <v>2196</v>
      </c>
      <c r="C318" s="198" t="s">
        <v>800</v>
      </c>
      <c r="D318" s="243" t="s">
        <v>793</v>
      </c>
      <c r="E318" s="196"/>
    </row>
    <row r="319" spans="2:5" ht="15" customHeight="1" x14ac:dyDescent="0.2">
      <c r="B319" s="157" t="s">
        <v>2196</v>
      </c>
      <c r="C319" s="198" t="s">
        <v>801</v>
      </c>
      <c r="D319" s="243" t="s">
        <v>794</v>
      </c>
      <c r="E319" s="196"/>
    </row>
    <row r="320" spans="2:5" ht="15" customHeight="1" x14ac:dyDescent="0.2">
      <c r="B320" s="157" t="s">
        <v>2196</v>
      </c>
      <c r="C320" s="198" t="s">
        <v>802</v>
      </c>
      <c r="D320" s="243" t="s">
        <v>795</v>
      </c>
      <c r="E320" s="196"/>
    </row>
    <row r="321" spans="2:5" ht="15" customHeight="1" x14ac:dyDescent="0.2">
      <c r="B321" s="157" t="s">
        <v>2196</v>
      </c>
      <c r="C321" s="198" t="s">
        <v>803</v>
      </c>
      <c r="D321" s="243" t="s">
        <v>796</v>
      </c>
      <c r="E321" s="196"/>
    </row>
    <row r="322" spans="2:5" ht="15" customHeight="1" x14ac:dyDescent="0.2">
      <c r="B322" s="157" t="s">
        <v>2196</v>
      </c>
      <c r="C322" s="198" t="s">
        <v>804</v>
      </c>
      <c r="D322" s="243" t="s">
        <v>797</v>
      </c>
      <c r="E322" s="196"/>
    </row>
    <row r="323" spans="2:5" ht="15" customHeight="1" x14ac:dyDescent="0.2">
      <c r="B323" s="157" t="s">
        <v>2196</v>
      </c>
      <c r="C323" s="198" t="s">
        <v>1758</v>
      </c>
      <c r="D323" s="243" t="s">
        <v>1770</v>
      </c>
      <c r="E323" s="196"/>
    </row>
    <row r="324" spans="2:5" ht="15" customHeight="1" x14ac:dyDescent="0.2">
      <c r="C324" s="246"/>
      <c r="D324" s="199"/>
      <c r="E324" s="196"/>
    </row>
    <row r="325" spans="2:5" ht="15" customHeight="1" x14ac:dyDescent="0.25">
      <c r="B325" s="157" t="s">
        <v>2196</v>
      </c>
      <c r="C325" s="203" t="s">
        <v>806</v>
      </c>
      <c r="D325" s="202" t="s">
        <v>805</v>
      </c>
    </row>
    <row r="326" spans="2:5" ht="15" customHeight="1" x14ac:dyDescent="0.2">
      <c r="B326" s="157" t="s">
        <v>2196</v>
      </c>
      <c r="C326" s="198" t="s">
        <v>813</v>
      </c>
      <c r="D326" s="243" t="s">
        <v>807</v>
      </c>
      <c r="E326" s="196"/>
    </row>
    <row r="327" spans="2:5" ht="15" customHeight="1" x14ac:dyDescent="0.2">
      <c r="B327" s="157" t="s">
        <v>2196</v>
      </c>
      <c r="C327" s="198" t="s">
        <v>814</v>
      </c>
      <c r="D327" s="243" t="s">
        <v>808</v>
      </c>
      <c r="E327" s="196"/>
    </row>
    <row r="328" spans="2:5" ht="15" customHeight="1" x14ac:dyDescent="0.2">
      <c r="B328" s="157" t="s">
        <v>2196</v>
      </c>
      <c r="C328" s="198" t="s">
        <v>815</v>
      </c>
      <c r="D328" s="243" t="s">
        <v>809</v>
      </c>
      <c r="E328" s="196"/>
    </row>
    <row r="329" spans="2:5" ht="15" customHeight="1" x14ac:dyDescent="0.2">
      <c r="B329" s="157" t="s">
        <v>2196</v>
      </c>
      <c r="C329" s="198" t="s">
        <v>816</v>
      </c>
      <c r="D329" s="243" t="s">
        <v>810</v>
      </c>
      <c r="E329" s="196"/>
    </row>
    <row r="330" spans="2:5" ht="15" customHeight="1" x14ac:dyDescent="0.2">
      <c r="B330" s="157" t="s">
        <v>2196</v>
      </c>
      <c r="C330" s="198" t="s">
        <v>817</v>
      </c>
      <c r="D330" s="243" t="s">
        <v>811</v>
      </c>
      <c r="E330" s="196"/>
    </row>
    <row r="331" spans="2:5" ht="15" customHeight="1" x14ac:dyDescent="0.2">
      <c r="B331" s="157" t="s">
        <v>2196</v>
      </c>
      <c r="C331" s="198" t="s">
        <v>818</v>
      </c>
      <c r="D331" s="243" t="s">
        <v>812</v>
      </c>
      <c r="E331" s="196"/>
    </row>
    <row r="332" spans="2:5" ht="15" customHeight="1" x14ac:dyDescent="0.2">
      <c r="B332" s="157" t="s">
        <v>2196</v>
      </c>
      <c r="C332" s="198" t="s">
        <v>1759</v>
      </c>
      <c r="D332" s="243" t="s">
        <v>1760</v>
      </c>
      <c r="E332" s="196"/>
    </row>
    <row r="333" spans="2:5" ht="15" customHeight="1" x14ac:dyDescent="0.2">
      <c r="C333" s="246"/>
      <c r="D333" s="199"/>
      <c r="E333" s="196"/>
    </row>
    <row r="334" spans="2:5" ht="15" customHeight="1" x14ac:dyDescent="0.25">
      <c r="B334" s="157" t="s">
        <v>2196</v>
      </c>
      <c r="C334" s="203" t="s">
        <v>821</v>
      </c>
      <c r="D334" s="202" t="s">
        <v>820</v>
      </c>
    </row>
    <row r="335" spans="2:5" ht="15" customHeight="1" x14ac:dyDescent="0.2">
      <c r="B335" s="157" t="s">
        <v>2196</v>
      </c>
      <c r="C335" s="198" t="s">
        <v>825</v>
      </c>
      <c r="D335" s="243" t="s">
        <v>822</v>
      </c>
      <c r="E335" s="196"/>
    </row>
    <row r="336" spans="2:5" ht="15" customHeight="1" x14ac:dyDescent="0.2">
      <c r="B336" s="157" t="s">
        <v>2196</v>
      </c>
      <c r="C336" s="198" t="s">
        <v>826</v>
      </c>
      <c r="D336" s="243" t="s">
        <v>823</v>
      </c>
      <c r="E336" s="196"/>
    </row>
    <row r="337" spans="2:5" ht="15" customHeight="1" x14ac:dyDescent="0.2">
      <c r="B337" s="157" t="s">
        <v>2196</v>
      </c>
      <c r="C337" s="198" t="s">
        <v>827</v>
      </c>
      <c r="D337" s="243" t="s">
        <v>824</v>
      </c>
      <c r="E337" s="196"/>
    </row>
    <row r="338" spans="2:5" ht="15" customHeight="1" x14ac:dyDescent="0.2">
      <c r="B338" s="157" t="s">
        <v>2196</v>
      </c>
      <c r="C338" s="198" t="s">
        <v>1761</v>
      </c>
      <c r="D338" s="243" t="s">
        <v>1762</v>
      </c>
      <c r="E338" s="196"/>
    </row>
    <row r="339" spans="2:5" ht="15" customHeight="1" x14ac:dyDescent="0.2">
      <c r="C339" s="246"/>
      <c r="D339" s="199"/>
      <c r="E339" s="196"/>
    </row>
    <row r="340" spans="2:5" ht="15" customHeight="1" x14ac:dyDescent="0.25">
      <c r="B340" s="157" t="s">
        <v>2196</v>
      </c>
      <c r="C340" s="202" t="s">
        <v>819</v>
      </c>
      <c r="D340" s="202" t="s">
        <v>324</v>
      </c>
      <c r="E340" s="196"/>
    </row>
    <row r="341" spans="2:5" ht="15" customHeight="1" x14ac:dyDescent="0.2">
      <c r="B341" s="157" t="s">
        <v>2196</v>
      </c>
      <c r="C341" s="198" t="s">
        <v>1794</v>
      </c>
      <c r="D341" s="243" t="s">
        <v>1769</v>
      </c>
      <c r="E341" s="196"/>
    </row>
    <row r="342" spans="2:5" ht="15" customHeight="1" x14ac:dyDescent="0.2">
      <c r="B342" s="157" t="s">
        <v>2196</v>
      </c>
      <c r="C342" s="198" t="s">
        <v>1795</v>
      </c>
      <c r="D342" s="243" t="s">
        <v>1768</v>
      </c>
      <c r="E342" s="196"/>
    </row>
    <row r="343" spans="2:5" ht="15" customHeight="1" x14ac:dyDescent="0.2">
      <c r="B343" s="157" t="s">
        <v>2196</v>
      </c>
      <c r="C343" s="198" t="s">
        <v>1796</v>
      </c>
      <c r="D343" s="243" t="s">
        <v>1767</v>
      </c>
      <c r="E343" s="196"/>
    </row>
    <row r="344" spans="2:5" ht="15" customHeight="1" x14ac:dyDescent="0.2">
      <c r="B344" s="157" t="s">
        <v>2196</v>
      </c>
      <c r="C344" s="198" t="s">
        <v>1797</v>
      </c>
      <c r="D344" s="243" t="s">
        <v>1766</v>
      </c>
      <c r="E344" s="196"/>
    </row>
    <row r="345" spans="2:5" ht="15" customHeight="1" x14ac:dyDescent="0.2">
      <c r="B345" s="157" t="s">
        <v>2196</v>
      </c>
      <c r="C345" s="198" t="s">
        <v>1798</v>
      </c>
      <c r="D345" s="243" t="s">
        <v>1765</v>
      </c>
      <c r="E345" s="196"/>
    </row>
    <row r="346" spans="2:5" ht="15" customHeight="1" x14ac:dyDescent="0.2">
      <c r="B346" s="157" t="s">
        <v>2196</v>
      </c>
      <c r="C346" s="198" t="s">
        <v>1799</v>
      </c>
      <c r="D346" s="243" t="s">
        <v>1764</v>
      </c>
      <c r="E346" s="196"/>
    </row>
    <row r="347" spans="2:5" ht="15" customHeight="1" x14ac:dyDescent="0.2">
      <c r="B347" s="157" t="s">
        <v>2196</v>
      </c>
      <c r="C347" s="198" t="s">
        <v>1800</v>
      </c>
      <c r="D347" s="243" t="s">
        <v>1763</v>
      </c>
      <c r="E347" s="196"/>
    </row>
    <row r="348" spans="2:5" ht="15" customHeight="1" x14ac:dyDescent="0.2">
      <c r="C348" s="246"/>
      <c r="D348" s="199"/>
      <c r="E348" s="196"/>
    </row>
    <row r="349" spans="2:5" ht="15" customHeight="1" x14ac:dyDescent="0.25">
      <c r="B349" s="157" t="s">
        <v>2196</v>
      </c>
      <c r="C349" s="202" t="s">
        <v>1801</v>
      </c>
      <c r="D349" s="202" t="s">
        <v>325</v>
      </c>
      <c r="E349" s="196"/>
    </row>
    <row r="350" spans="2:5" ht="15" customHeight="1" x14ac:dyDescent="0.2">
      <c r="C350" s="246"/>
      <c r="D350" s="199"/>
      <c r="E350" s="196"/>
    </row>
    <row r="351" spans="2:5" ht="15" customHeight="1" x14ac:dyDescent="0.25">
      <c r="B351" s="157" t="s">
        <v>2196</v>
      </c>
      <c r="C351" s="155" t="s">
        <v>829</v>
      </c>
      <c r="D351" s="156" t="s">
        <v>828</v>
      </c>
    </row>
    <row r="352" spans="2:5" ht="15" customHeight="1" x14ac:dyDescent="0.25">
      <c r="B352" s="157" t="s">
        <v>2196</v>
      </c>
      <c r="C352" s="203" t="s">
        <v>834</v>
      </c>
      <c r="D352" s="203" t="s">
        <v>830</v>
      </c>
    </row>
    <row r="353" spans="2:14" ht="15" customHeight="1" x14ac:dyDescent="0.2">
      <c r="B353" s="157" t="s">
        <v>2196</v>
      </c>
      <c r="C353" s="198" t="s">
        <v>838</v>
      </c>
      <c r="D353" s="243" t="s">
        <v>831</v>
      </c>
      <c r="E353" s="196"/>
    </row>
    <row r="354" spans="2:14" ht="15" customHeight="1" x14ac:dyDescent="0.2">
      <c r="B354" s="157" t="s">
        <v>2196</v>
      </c>
      <c r="C354" s="198" t="s">
        <v>839</v>
      </c>
      <c r="D354" s="243" t="s">
        <v>832</v>
      </c>
      <c r="E354" s="196"/>
    </row>
    <row r="355" spans="2:14" ht="15" customHeight="1" x14ac:dyDescent="0.2">
      <c r="B355" s="157" t="s">
        <v>2196</v>
      </c>
      <c r="C355" s="198" t="s">
        <v>1802</v>
      </c>
      <c r="D355" s="243" t="s">
        <v>324</v>
      </c>
      <c r="E355" s="196"/>
    </row>
    <row r="356" spans="2:14" ht="15" customHeight="1" x14ac:dyDescent="0.2">
      <c r="C356" s="246"/>
      <c r="D356" s="199"/>
      <c r="E356" s="196"/>
    </row>
    <row r="357" spans="2:14" ht="15" customHeight="1" x14ac:dyDescent="0.25">
      <c r="B357" s="157" t="s">
        <v>2196</v>
      </c>
      <c r="C357" s="203" t="s">
        <v>835</v>
      </c>
      <c r="D357" s="203" t="s">
        <v>833</v>
      </c>
    </row>
    <row r="358" spans="2:14" ht="15" customHeight="1" x14ac:dyDescent="0.25">
      <c r="C358" s="247"/>
      <c r="D358" s="247"/>
    </row>
    <row r="359" spans="2:14" ht="15" customHeight="1" x14ac:dyDescent="0.25">
      <c r="B359" s="157" t="s">
        <v>2196</v>
      </c>
      <c r="C359" s="202" t="s">
        <v>836</v>
      </c>
      <c r="D359" s="202" t="s">
        <v>840</v>
      </c>
    </row>
    <row r="360" spans="2:14" ht="15" customHeight="1" x14ac:dyDescent="0.2">
      <c r="B360" s="157" t="s">
        <v>2196</v>
      </c>
      <c r="C360" s="198" t="s">
        <v>844</v>
      </c>
      <c r="D360" s="243" t="s">
        <v>831</v>
      </c>
      <c r="E360" s="196"/>
    </row>
    <row r="361" spans="2:14" ht="15" customHeight="1" x14ac:dyDescent="0.2">
      <c r="B361" s="157" t="s">
        <v>2196</v>
      </c>
      <c r="C361" s="198" t="s">
        <v>845</v>
      </c>
      <c r="D361" s="243" t="s">
        <v>832</v>
      </c>
      <c r="E361" s="196"/>
    </row>
    <row r="362" spans="2:14" ht="15" customHeight="1" x14ac:dyDescent="0.2">
      <c r="B362" s="157" t="s">
        <v>2196</v>
      </c>
      <c r="C362" s="198" t="s">
        <v>1803</v>
      </c>
      <c r="D362" s="243" t="s">
        <v>324</v>
      </c>
      <c r="E362" s="196"/>
    </row>
    <row r="363" spans="2:14" ht="15" customHeight="1" x14ac:dyDescent="0.2">
      <c r="C363" s="249"/>
      <c r="D363" s="195"/>
    </row>
    <row r="364" spans="2:14" ht="15" customHeight="1" x14ac:dyDescent="0.25">
      <c r="B364" s="157" t="s">
        <v>2196</v>
      </c>
      <c r="C364" s="203" t="s">
        <v>837</v>
      </c>
      <c r="D364" s="203" t="s">
        <v>841</v>
      </c>
    </row>
    <row r="365" spans="2:14" ht="15" customHeight="1" x14ac:dyDescent="0.2">
      <c r="C365" s="249"/>
      <c r="D365" s="195"/>
    </row>
    <row r="366" spans="2:14" ht="15" customHeight="1" x14ac:dyDescent="0.25">
      <c r="B366" s="157" t="s">
        <v>2196</v>
      </c>
      <c r="C366" s="203" t="s">
        <v>846</v>
      </c>
      <c r="D366" s="203" t="s">
        <v>842</v>
      </c>
    </row>
    <row r="367" spans="2:14" ht="15" customHeight="1" x14ac:dyDescent="0.2">
      <c r="C367" s="249"/>
      <c r="D367" s="195"/>
      <c r="F367" s="211"/>
      <c r="G367" s="211"/>
      <c r="H367" s="211"/>
      <c r="I367" s="211"/>
      <c r="K367" s="213"/>
      <c r="L367" s="213"/>
      <c r="M367" s="213"/>
      <c r="N367" s="213"/>
    </row>
    <row r="368" spans="2:14" ht="15" customHeight="1" x14ac:dyDescent="0.25">
      <c r="B368" s="157" t="s">
        <v>2196</v>
      </c>
      <c r="C368" s="203" t="s">
        <v>847</v>
      </c>
      <c r="D368" s="203" t="s">
        <v>843</v>
      </c>
      <c r="F368" s="211"/>
      <c r="G368" s="211"/>
      <c r="H368" s="211"/>
      <c r="I368" s="211"/>
      <c r="K368" s="213"/>
      <c r="L368" s="213"/>
      <c r="M368" s="213"/>
      <c r="N368" s="213"/>
    </row>
    <row r="369" spans="2:14" ht="15" customHeight="1" x14ac:dyDescent="0.25">
      <c r="C369" s="249"/>
      <c r="D369" s="195"/>
      <c r="F369"/>
      <c r="G369"/>
      <c r="H369"/>
      <c r="I369"/>
      <c r="J369"/>
      <c r="K369"/>
      <c r="L369"/>
      <c r="M369"/>
      <c r="N369"/>
    </row>
    <row r="370" spans="2:14" ht="15" customHeight="1" x14ac:dyDescent="0.25">
      <c r="B370" s="157" t="s">
        <v>2196</v>
      </c>
      <c r="C370" s="203" t="s">
        <v>1804</v>
      </c>
      <c r="D370" s="203" t="s">
        <v>324</v>
      </c>
      <c r="F370"/>
      <c r="G370"/>
      <c r="H370"/>
      <c r="I370"/>
      <c r="J370"/>
      <c r="K370"/>
      <c r="L370"/>
      <c r="M370"/>
      <c r="N370"/>
    </row>
    <row r="371" spans="2:14" ht="15" customHeight="1" x14ac:dyDescent="0.25">
      <c r="C371" s="249"/>
      <c r="D371" s="195"/>
      <c r="F371"/>
      <c r="G371"/>
      <c r="H371"/>
      <c r="I371"/>
      <c r="J371"/>
      <c r="K371"/>
      <c r="L371"/>
      <c r="M371"/>
      <c r="N371"/>
    </row>
    <row r="372" spans="2:14" ht="15" customHeight="1" x14ac:dyDescent="0.25">
      <c r="B372" s="157" t="s">
        <v>2196</v>
      </c>
      <c r="C372" s="203" t="s">
        <v>1805</v>
      </c>
      <c r="D372" s="203" t="s">
        <v>325</v>
      </c>
      <c r="F372"/>
      <c r="G372"/>
      <c r="H372"/>
      <c r="I372"/>
      <c r="J372"/>
      <c r="K372"/>
      <c r="L372"/>
      <c r="M372"/>
      <c r="N372"/>
    </row>
    <row r="373" spans="2:14" ht="15" customHeight="1" x14ac:dyDescent="0.25">
      <c r="C373" s="247"/>
      <c r="D373" s="247"/>
      <c r="F373"/>
      <c r="G373"/>
      <c r="H373"/>
      <c r="I373"/>
      <c r="J373"/>
      <c r="K373"/>
      <c r="L373"/>
      <c r="M373"/>
      <c r="N373"/>
    </row>
    <row r="374" spans="2:14" ht="15" customHeight="1" x14ac:dyDescent="0.25">
      <c r="B374" s="157" t="s">
        <v>2196</v>
      </c>
      <c r="C374" s="202" t="s">
        <v>849</v>
      </c>
      <c r="D374" s="202" t="s">
        <v>848</v>
      </c>
    </row>
    <row r="375" spans="2:14" ht="15" customHeight="1" x14ac:dyDescent="0.2">
      <c r="B375" s="157" t="s">
        <v>2196</v>
      </c>
      <c r="C375" s="198" t="s">
        <v>850</v>
      </c>
      <c r="D375" s="243" t="s">
        <v>2116</v>
      </c>
      <c r="E375" s="196"/>
    </row>
    <row r="376" spans="2:14" ht="15" customHeight="1" x14ac:dyDescent="0.2">
      <c r="B376" s="157" t="s">
        <v>2196</v>
      </c>
      <c r="C376" s="198" t="s">
        <v>851</v>
      </c>
      <c r="D376" s="243" t="s">
        <v>2117</v>
      </c>
      <c r="E376" s="196"/>
    </row>
    <row r="377" spans="2:14" ht="15" customHeight="1" x14ac:dyDescent="0.25">
      <c r="C377" s="249"/>
      <c r="D377" s="249"/>
      <c r="F377"/>
      <c r="G377"/>
      <c r="H377"/>
      <c r="I377"/>
      <c r="J377"/>
      <c r="K377"/>
      <c r="L377"/>
      <c r="M377"/>
      <c r="N377"/>
    </row>
    <row r="378" spans="2:14" ht="15" customHeight="1" x14ac:dyDescent="0.25">
      <c r="B378" s="157" t="s">
        <v>2196</v>
      </c>
      <c r="C378" s="202" t="s">
        <v>891</v>
      </c>
      <c r="D378" s="202" t="s">
        <v>2152</v>
      </c>
    </row>
    <row r="379" spans="2:14" ht="15" customHeight="1" x14ac:dyDescent="0.2">
      <c r="B379" s="157" t="s">
        <v>2196</v>
      </c>
      <c r="C379" s="198" t="s">
        <v>2121</v>
      </c>
      <c r="D379" s="243" t="s">
        <v>2122</v>
      </c>
      <c r="E379" s="196"/>
    </row>
    <row r="380" spans="2:14" ht="15" customHeight="1" x14ac:dyDescent="0.2">
      <c r="B380" s="157" t="s">
        <v>2196</v>
      </c>
      <c r="C380" s="198" t="s">
        <v>2118</v>
      </c>
      <c r="D380" s="243" t="s">
        <v>2123</v>
      </c>
      <c r="E380" s="196"/>
    </row>
    <row r="381" spans="2:14" ht="15" customHeight="1" x14ac:dyDescent="0.2">
      <c r="B381" s="157" t="s">
        <v>2196</v>
      </c>
      <c r="C381" s="198" t="s">
        <v>2119</v>
      </c>
      <c r="D381" s="243" t="s">
        <v>2124</v>
      </c>
      <c r="E381" s="196"/>
    </row>
    <row r="382" spans="2:14" ht="15" customHeight="1" x14ac:dyDescent="0.2">
      <c r="B382" s="157" t="s">
        <v>2196</v>
      </c>
      <c r="C382" s="198" t="s">
        <v>2120</v>
      </c>
      <c r="D382" s="243" t="s">
        <v>2125</v>
      </c>
      <c r="E382" s="196"/>
    </row>
    <row r="383" spans="2:14" ht="15" customHeight="1" x14ac:dyDescent="0.25">
      <c r="C383" s="247"/>
      <c r="D383" s="247"/>
      <c r="F383"/>
      <c r="G383"/>
      <c r="H383"/>
      <c r="I383"/>
      <c r="J383"/>
      <c r="K383"/>
      <c r="L383"/>
      <c r="M383"/>
      <c r="N383"/>
    </row>
    <row r="384" spans="2:14" ht="15" customHeight="1" x14ac:dyDescent="0.25">
      <c r="C384" s="215"/>
      <c r="D384" s="215" t="s">
        <v>2150</v>
      </c>
      <c r="F384"/>
      <c r="G384"/>
      <c r="H384"/>
      <c r="I384"/>
      <c r="J384"/>
      <c r="K384"/>
      <c r="L384"/>
      <c r="M384"/>
      <c r="N384"/>
    </row>
    <row r="385" spans="2:14" ht="15" customHeight="1" x14ac:dyDescent="0.25">
      <c r="B385" s="157" t="s">
        <v>2197</v>
      </c>
      <c r="C385" s="155" t="s">
        <v>326</v>
      </c>
      <c r="D385" s="156" t="s">
        <v>327</v>
      </c>
      <c r="F385"/>
      <c r="G385"/>
      <c r="H385"/>
      <c r="I385"/>
      <c r="J385"/>
      <c r="K385"/>
      <c r="L385"/>
      <c r="M385"/>
      <c r="N385"/>
    </row>
    <row r="386" spans="2:14" ht="15" customHeight="1" x14ac:dyDescent="0.25">
      <c r="B386" s="157" t="s">
        <v>2197</v>
      </c>
      <c r="C386" s="198" t="s">
        <v>328</v>
      </c>
      <c r="D386" s="243" t="s">
        <v>329</v>
      </c>
      <c r="F386"/>
      <c r="G386"/>
      <c r="H386"/>
      <c r="I386"/>
      <c r="J386"/>
      <c r="K386"/>
      <c r="L386"/>
      <c r="M386"/>
      <c r="N386"/>
    </row>
    <row r="387" spans="2:14" ht="15" customHeight="1" x14ac:dyDescent="0.2">
      <c r="B387" s="157" t="s">
        <v>2197</v>
      </c>
      <c r="C387" s="198" t="s">
        <v>1806</v>
      </c>
      <c r="D387" s="243" t="s">
        <v>1808</v>
      </c>
      <c r="F387" s="212"/>
    </row>
    <row r="388" spans="2:14" ht="15" customHeight="1" x14ac:dyDescent="0.2">
      <c r="B388" s="157" t="s">
        <v>2197</v>
      </c>
      <c r="C388" s="198" t="s">
        <v>1807</v>
      </c>
      <c r="D388" s="243" t="s">
        <v>1809</v>
      </c>
      <c r="F388" s="213"/>
      <c r="G388" s="213"/>
      <c r="H388" s="213"/>
      <c r="I388" s="213"/>
    </row>
    <row r="389" spans="2:14" ht="15" customHeight="1" x14ac:dyDescent="0.2">
      <c r="C389" s="246"/>
      <c r="D389" s="199"/>
      <c r="F389" s="213"/>
      <c r="G389" s="213"/>
      <c r="H389" s="213"/>
      <c r="I389" s="213"/>
    </row>
    <row r="390" spans="2:14" ht="15" customHeight="1" x14ac:dyDescent="0.2">
      <c r="B390" s="157" t="s">
        <v>2197</v>
      </c>
      <c r="C390" s="198" t="s">
        <v>1810</v>
      </c>
      <c r="D390" s="243" t="s">
        <v>1811</v>
      </c>
      <c r="F390" s="213"/>
      <c r="G390" s="213"/>
      <c r="H390" s="213"/>
      <c r="I390" s="213"/>
    </row>
    <row r="391" spans="2:14" ht="15" customHeight="1" x14ac:dyDescent="0.2">
      <c r="B391" s="157" t="s">
        <v>2197</v>
      </c>
      <c r="C391" s="198" t="s">
        <v>1812</v>
      </c>
      <c r="D391" s="243" t="s">
        <v>1815</v>
      </c>
      <c r="F391" s="213"/>
      <c r="G391" s="213"/>
      <c r="H391" s="213"/>
      <c r="I391" s="213"/>
    </row>
    <row r="392" spans="2:14" ht="15" customHeight="1" x14ac:dyDescent="0.2">
      <c r="B392" s="157" t="s">
        <v>2197</v>
      </c>
      <c r="C392" s="198" t="s">
        <v>1813</v>
      </c>
      <c r="D392" s="243" t="s">
        <v>1816</v>
      </c>
      <c r="F392" s="213"/>
      <c r="G392" s="213"/>
      <c r="H392" s="213"/>
      <c r="I392" s="213"/>
    </row>
    <row r="393" spans="2:14" ht="15" customHeight="1" x14ac:dyDescent="0.2">
      <c r="B393" s="157" t="s">
        <v>2197</v>
      </c>
      <c r="C393" s="198" t="s">
        <v>1814</v>
      </c>
      <c r="D393" s="243" t="s">
        <v>324</v>
      </c>
      <c r="F393" s="213"/>
      <c r="G393" s="213"/>
      <c r="H393" s="213"/>
      <c r="I393" s="213"/>
    </row>
    <row r="394" spans="2:14" ht="15" customHeight="1" x14ac:dyDescent="0.2">
      <c r="C394" s="251"/>
      <c r="D394" s="250"/>
    </row>
    <row r="395" spans="2:14" ht="15" customHeight="1" x14ac:dyDescent="0.25">
      <c r="C395" s="255"/>
      <c r="D395" s="255"/>
    </row>
    <row r="396" spans="2:14" ht="15" customHeight="1" x14ac:dyDescent="0.25">
      <c r="C396" s="180"/>
      <c r="D396" s="181" t="s">
        <v>2151</v>
      </c>
    </row>
    <row r="397" spans="2:14" ht="15" customHeight="1" x14ac:dyDescent="0.25">
      <c r="B397" s="157" t="s">
        <v>2199</v>
      </c>
      <c r="C397" s="180" t="s">
        <v>788</v>
      </c>
      <c r="D397" s="218" t="s">
        <v>2071</v>
      </c>
    </row>
    <row r="398" spans="2:14" ht="15" customHeight="1" x14ac:dyDescent="0.25">
      <c r="B398" s="157" t="s">
        <v>2199</v>
      </c>
      <c r="C398" s="205" t="s">
        <v>854</v>
      </c>
      <c r="D398" s="205" t="s">
        <v>852</v>
      </c>
    </row>
    <row r="399" spans="2:14" ht="15" customHeight="1" x14ac:dyDescent="0.2">
      <c r="B399" s="157" t="s">
        <v>2199</v>
      </c>
      <c r="C399" s="158" t="s">
        <v>856</v>
      </c>
      <c r="D399" s="245" t="s">
        <v>853</v>
      </c>
    </row>
    <row r="400" spans="2:14" ht="15" customHeight="1" x14ac:dyDescent="0.2">
      <c r="B400" s="157" t="s">
        <v>2199</v>
      </c>
      <c r="C400" s="158" t="s">
        <v>858</v>
      </c>
      <c r="D400" s="245" t="s">
        <v>868</v>
      </c>
    </row>
    <row r="401" spans="2:4" ht="15" customHeight="1" x14ac:dyDescent="0.2">
      <c r="B401" s="157" t="s">
        <v>2199</v>
      </c>
      <c r="C401" s="158" t="s">
        <v>859</v>
      </c>
      <c r="D401" s="245" t="s">
        <v>867</v>
      </c>
    </row>
    <row r="402" spans="2:4" ht="15" customHeight="1" x14ac:dyDescent="0.2">
      <c r="C402" s="247"/>
      <c r="D402" s="204"/>
    </row>
    <row r="403" spans="2:4" ht="15" customHeight="1" x14ac:dyDescent="0.25">
      <c r="B403" s="157" t="s">
        <v>2199</v>
      </c>
      <c r="C403" s="205" t="s">
        <v>855</v>
      </c>
      <c r="D403" s="206" t="s">
        <v>866</v>
      </c>
    </row>
    <row r="404" spans="2:4" ht="15" customHeight="1" x14ac:dyDescent="0.2">
      <c r="B404" s="157" t="s">
        <v>2199</v>
      </c>
      <c r="C404" s="198" t="s">
        <v>892</v>
      </c>
      <c r="D404" s="243" t="s">
        <v>896</v>
      </c>
    </row>
    <row r="405" spans="2:4" ht="15" customHeight="1" x14ac:dyDescent="0.2">
      <c r="B405" s="157" t="s">
        <v>2199</v>
      </c>
      <c r="C405" s="198" t="s">
        <v>893</v>
      </c>
      <c r="D405" s="243" t="s">
        <v>897</v>
      </c>
    </row>
    <row r="406" spans="2:4" ht="15" customHeight="1" x14ac:dyDescent="0.2">
      <c r="B406" s="157" t="s">
        <v>2199</v>
      </c>
      <c r="C406" s="198" t="s">
        <v>894</v>
      </c>
      <c r="D406" s="243" t="s">
        <v>898</v>
      </c>
    </row>
    <row r="407" spans="2:4" ht="15" customHeight="1" x14ac:dyDescent="0.2">
      <c r="B407" s="157" t="s">
        <v>2199</v>
      </c>
      <c r="C407" s="198" t="s">
        <v>895</v>
      </c>
      <c r="D407" s="243" t="s">
        <v>899</v>
      </c>
    </row>
    <row r="408" spans="2:4" ht="15" customHeight="1" x14ac:dyDescent="0.25">
      <c r="C408" s="247"/>
      <c r="D408" s="254"/>
    </row>
    <row r="409" spans="2:4" ht="15" customHeight="1" x14ac:dyDescent="0.25">
      <c r="B409" s="157" t="s">
        <v>2199</v>
      </c>
      <c r="C409" s="205" t="s">
        <v>860</v>
      </c>
      <c r="D409" s="206" t="s">
        <v>865</v>
      </c>
    </row>
    <row r="410" spans="2:4" ht="15" customHeight="1" x14ac:dyDescent="0.25">
      <c r="C410" s="247"/>
      <c r="D410" s="254"/>
    </row>
    <row r="411" spans="2:4" ht="15" customHeight="1" x14ac:dyDescent="0.25">
      <c r="B411" s="157" t="s">
        <v>2199</v>
      </c>
      <c r="C411" s="205" t="s">
        <v>861</v>
      </c>
      <c r="D411" s="206" t="s">
        <v>864</v>
      </c>
    </row>
    <row r="412" spans="2:4" ht="15" customHeight="1" x14ac:dyDescent="0.2">
      <c r="B412" s="157" t="s">
        <v>2199</v>
      </c>
      <c r="C412" s="158" t="s">
        <v>1874</v>
      </c>
      <c r="D412" s="245" t="s">
        <v>862</v>
      </c>
    </row>
    <row r="413" spans="2:4" ht="15" customHeight="1" x14ac:dyDescent="0.2">
      <c r="B413" s="157" t="s">
        <v>2199</v>
      </c>
      <c r="C413" s="158" t="s">
        <v>1875</v>
      </c>
      <c r="D413" s="245" t="s">
        <v>863</v>
      </c>
    </row>
    <row r="414" spans="2:4" ht="15" customHeight="1" x14ac:dyDescent="0.2">
      <c r="C414" s="251"/>
      <c r="D414" s="250"/>
    </row>
    <row r="415" spans="2:4" ht="15" customHeight="1" x14ac:dyDescent="0.25">
      <c r="C415" s="252"/>
      <c r="D415" s="253"/>
    </row>
    <row r="416" spans="2:4" ht="15" customHeight="1" x14ac:dyDescent="0.25">
      <c r="C416" s="209"/>
      <c r="D416" s="210" t="s">
        <v>869</v>
      </c>
    </row>
    <row r="417" spans="2:4" ht="15" customHeight="1" x14ac:dyDescent="0.25">
      <c r="B417" s="157" t="s">
        <v>2198</v>
      </c>
      <c r="C417" s="209" t="s">
        <v>1951</v>
      </c>
      <c r="D417" s="210" t="s">
        <v>880</v>
      </c>
    </row>
    <row r="418" spans="2:4" ht="15" customHeight="1" x14ac:dyDescent="0.25">
      <c r="C418" s="247"/>
      <c r="D418" s="247"/>
    </row>
    <row r="419" spans="2:4" ht="15" customHeight="1" x14ac:dyDescent="0.25">
      <c r="B419" s="157" t="s">
        <v>2198</v>
      </c>
      <c r="C419" s="207" t="s">
        <v>1952</v>
      </c>
      <c r="D419" s="208" t="s">
        <v>2020</v>
      </c>
    </row>
    <row r="420" spans="2:4" ht="15" customHeight="1" x14ac:dyDescent="0.25">
      <c r="C420" s="247"/>
      <c r="D420" s="247"/>
    </row>
    <row r="421" spans="2:4" ht="15" customHeight="1" x14ac:dyDescent="0.25">
      <c r="B421" s="157" t="s">
        <v>2198</v>
      </c>
      <c r="C421" s="207" t="s">
        <v>1953</v>
      </c>
      <c r="D421" s="208" t="s">
        <v>2021</v>
      </c>
    </row>
    <row r="422" spans="2:4" ht="15" customHeight="1" x14ac:dyDescent="0.25">
      <c r="C422" s="247"/>
      <c r="D422" s="247"/>
    </row>
    <row r="423" spans="2:4" ht="15" customHeight="1" x14ac:dyDescent="0.25">
      <c r="B423" s="157" t="s">
        <v>2198</v>
      </c>
      <c r="C423" s="207" t="s">
        <v>1954</v>
      </c>
      <c r="D423" s="208" t="s">
        <v>2022</v>
      </c>
    </row>
    <row r="424" spans="2:4" ht="15" customHeight="1" x14ac:dyDescent="0.2">
      <c r="B424" s="157" t="s">
        <v>2198</v>
      </c>
      <c r="C424" s="158" t="s">
        <v>1955</v>
      </c>
      <c r="D424" s="245" t="s">
        <v>2023</v>
      </c>
    </row>
    <row r="425" spans="2:4" ht="15" customHeight="1" x14ac:dyDescent="0.2">
      <c r="B425" s="157" t="s">
        <v>2198</v>
      </c>
      <c r="C425" s="158" t="s">
        <v>1956</v>
      </c>
      <c r="D425" s="245" t="s">
        <v>2024</v>
      </c>
    </row>
    <row r="426" spans="2:4" ht="15" customHeight="1" x14ac:dyDescent="0.2">
      <c r="B426" s="157" t="s">
        <v>2198</v>
      </c>
      <c r="C426" s="158" t="s">
        <v>1957</v>
      </c>
      <c r="D426" s="245" t="s">
        <v>2025</v>
      </c>
    </row>
    <row r="427" spans="2:4" ht="15" customHeight="1" x14ac:dyDescent="0.2">
      <c r="B427" s="157" t="s">
        <v>2198</v>
      </c>
      <c r="C427" s="158" t="s">
        <v>1958</v>
      </c>
      <c r="D427" s="245" t="s">
        <v>2026</v>
      </c>
    </row>
    <row r="428" spans="2:4" ht="15" customHeight="1" x14ac:dyDescent="0.2">
      <c r="B428" s="157" t="s">
        <v>2198</v>
      </c>
      <c r="C428" s="158" t="s">
        <v>1959</v>
      </c>
      <c r="D428" s="245" t="s">
        <v>2027</v>
      </c>
    </row>
    <row r="429" spans="2:4" ht="15" customHeight="1" x14ac:dyDescent="0.2">
      <c r="B429" s="157" t="s">
        <v>2198</v>
      </c>
      <c r="C429" s="158" t="s">
        <v>1960</v>
      </c>
      <c r="D429" s="245" t="s">
        <v>2028</v>
      </c>
    </row>
    <row r="430" spans="2:4" ht="15" customHeight="1" x14ac:dyDescent="0.2">
      <c r="C430" s="247"/>
      <c r="D430" s="204"/>
    </row>
    <row r="431" spans="2:4" ht="15" customHeight="1" x14ac:dyDescent="0.25">
      <c r="B431" s="157" t="s">
        <v>2198</v>
      </c>
      <c r="C431" s="207" t="s">
        <v>1961</v>
      </c>
      <c r="D431" s="208" t="s">
        <v>2029</v>
      </c>
    </row>
    <row r="432" spans="2:4" ht="15" customHeight="1" x14ac:dyDescent="0.2">
      <c r="B432" s="157" t="s">
        <v>2198</v>
      </c>
      <c r="C432" s="158" t="s">
        <v>1962</v>
      </c>
      <c r="D432" s="245" t="s">
        <v>2031</v>
      </c>
    </row>
    <row r="433" spans="2:4" ht="15" customHeight="1" x14ac:dyDescent="0.2">
      <c r="B433" s="157" t="s">
        <v>2198</v>
      </c>
      <c r="C433" s="158" t="s">
        <v>1963</v>
      </c>
      <c r="D433" s="245" t="s">
        <v>2032</v>
      </c>
    </row>
    <row r="434" spans="2:4" ht="15" customHeight="1" x14ac:dyDescent="0.2">
      <c r="B434" s="157" t="s">
        <v>2198</v>
      </c>
      <c r="C434" s="158" t="s">
        <v>1964</v>
      </c>
      <c r="D434" s="245" t="s">
        <v>2033</v>
      </c>
    </row>
    <row r="435" spans="2:4" ht="15" customHeight="1" x14ac:dyDescent="0.2">
      <c r="B435" s="157" t="s">
        <v>2198</v>
      </c>
      <c r="C435" s="158" t="s">
        <v>1965</v>
      </c>
      <c r="D435" s="245" t="s">
        <v>2034</v>
      </c>
    </row>
    <row r="436" spans="2:4" ht="15" customHeight="1" x14ac:dyDescent="0.2">
      <c r="B436" s="157" t="s">
        <v>2198</v>
      </c>
      <c r="C436" s="158" t="s">
        <v>1966</v>
      </c>
      <c r="D436" s="245" t="s">
        <v>2035</v>
      </c>
    </row>
    <row r="437" spans="2:4" ht="15" customHeight="1" x14ac:dyDescent="0.2">
      <c r="B437" s="157" t="s">
        <v>2198</v>
      </c>
      <c r="C437" s="158" t="s">
        <v>1967</v>
      </c>
      <c r="D437" s="245" t="s">
        <v>2036</v>
      </c>
    </row>
    <row r="438" spans="2:4" ht="15" customHeight="1" x14ac:dyDescent="0.2">
      <c r="C438" s="247"/>
      <c r="D438" s="204"/>
    </row>
    <row r="439" spans="2:4" ht="15" customHeight="1" x14ac:dyDescent="0.25">
      <c r="B439" s="157" t="s">
        <v>2198</v>
      </c>
      <c r="C439" s="207" t="s">
        <v>1968</v>
      </c>
      <c r="D439" s="208" t="s">
        <v>2030</v>
      </c>
    </row>
    <row r="440" spans="2:4" ht="15" customHeight="1" x14ac:dyDescent="0.2">
      <c r="B440" s="157" t="s">
        <v>2198</v>
      </c>
      <c r="C440" s="158" t="s">
        <v>1969</v>
      </c>
      <c r="D440" s="245" t="s">
        <v>2037</v>
      </c>
    </row>
    <row r="441" spans="2:4" ht="15" customHeight="1" x14ac:dyDescent="0.2">
      <c r="B441" s="157" t="s">
        <v>2198</v>
      </c>
      <c r="C441" s="158" t="s">
        <v>1970</v>
      </c>
      <c r="D441" s="245" t="s">
        <v>2038</v>
      </c>
    </row>
    <row r="442" spans="2:4" ht="15" customHeight="1" x14ac:dyDescent="0.2">
      <c r="B442" s="157" t="s">
        <v>2198</v>
      </c>
      <c r="C442" s="158" t="s">
        <v>1971</v>
      </c>
      <c r="D442" s="245" t="s">
        <v>2039</v>
      </c>
    </row>
    <row r="443" spans="2:4" ht="15" customHeight="1" x14ac:dyDescent="0.2">
      <c r="B443" s="157" t="s">
        <v>2198</v>
      </c>
      <c r="C443" s="158" t="s">
        <v>1972</v>
      </c>
      <c r="D443" s="245" t="s">
        <v>2040</v>
      </c>
    </row>
    <row r="444" spans="2:4" ht="15" customHeight="1" x14ac:dyDescent="0.2">
      <c r="B444" s="157" t="s">
        <v>2198</v>
      </c>
      <c r="C444" s="158" t="s">
        <v>1973</v>
      </c>
      <c r="D444" s="245" t="s">
        <v>2041</v>
      </c>
    </row>
    <row r="445" spans="2:4" ht="15" customHeight="1" x14ac:dyDescent="0.2">
      <c r="B445" s="157" t="s">
        <v>2198</v>
      </c>
      <c r="C445" s="158" t="s">
        <v>1974</v>
      </c>
      <c r="D445" s="245" t="s">
        <v>2042</v>
      </c>
    </row>
    <row r="446" spans="2:4" ht="15" customHeight="1" x14ac:dyDescent="0.2">
      <c r="B446" s="157" t="s">
        <v>2198</v>
      </c>
      <c r="C446" s="158" t="s">
        <v>1975</v>
      </c>
      <c r="D446" s="245" t="s">
        <v>324</v>
      </c>
    </row>
    <row r="447" spans="2:4" ht="15" customHeight="1" x14ac:dyDescent="0.2">
      <c r="C447" s="247"/>
      <c r="D447" s="204"/>
    </row>
    <row r="448" spans="2:4" ht="15" customHeight="1" x14ac:dyDescent="0.25">
      <c r="B448" s="157" t="s">
        <v>2198</v>
      </c>
      <c r="C448" s="207" t="s">
        <v>1976</v>
      </c>
      <c r="D448" s="208" t="s">
        <v>2043</v>
      </c>
    </row>
    <row r="449" spans="2:4" ht="15" customHeight="1" x14ac:dyDescent="0.2">
      <c r="B449" s="157" t="s">
        <v>2198</v>
      </c>
      <c r="C449" s="158" t="s">
        <v>1977</v>
      </c>
      <c r="D449" s="245" t="s">
        <v>2037</v>
      </c>
    </row>
    <row r="450" spans="2:4" ht="15" customHeight="1" x14ac:dyDescent="0.2">
      <c r="B450" s="157" t="s">
        <v>2198</v>
      </c>
      <c r="C450" s="158" t="s">
        <v>1978</v>
      </c>
      <c r="D450" s="245" t="s">
        <v>2038</v>
      </c>
    </row>
    <row r="451" spans="2:4" ht="15" customHeight="1" x14ac:dyDescent="0.2">
      <c r="B451" s="157" t="s">
        <v>2198</v>
      </c>
      <c r="C451" s="158" t="s">
        <v>1979</v>
      </c>
      <c r="D451" s="245" t="s">
        <v>2039</v>
      </c>
    </row>
    <row r="452" spans="2:4" ht="15" customHeight="1" x14ac:dyDescent="0.2">
      <c r="B452" s="157" t="s">
        <v>2198</v>
      </c>
      <c r="C452" s="158" t="s">
        <v>1980</v>
      </c>
      <c r="D452" s="245" t="s">
        <v>2040</v>
      </c>
    </row>
    <row r="453" spans="2:4" ht="15" customHeight="1" x14ac:dyDescent="0.2">
      <c r="B453" s="157" t="s">
        <v>2198</v>
      </c>
      <c r="C453" s="158" t="s">
        <v>1981</v>
      </c>
      <c r="D453" s="245" t="s">
        <v>2041</v>
      </c>
    </row>
    <row r="454" spans="2:4" ht="15" customHeight="1" x14ac:dyDescent="0.2">
      <c r="B454" s="157" t="s">
        <v>2198</v>
      </c>
      <c r="C454" s="158" t="s">
        <v>1982</v>
      </c>
      <c r="D454" s="245" t="s">
        <v>324</v>
      </c>
    </row>
    <row r="455" spans="2:4" ht="15" customHeight="1" x14ac:dyDescent="0.2">
      <c r="C455" s="247"/>
      <c r="D455" s="204"/>
    </row>
    <row r="456" spans="2:4" ht="15" customHeight="1" x14ac:dyDescent="0.25">
      <c r="B456" s="157" t="s">
        <v>2198</v>
      </c>
      <c r="C456" s="207" t="s">
        <v>1983</v>
      </c>
      <c r="D456" s="208" t="s">
        <v>2044</v>
      </c>
    </row>
    <row r="457" spans="2:4" ht="15" customHeight="1" x14ac:dyDescent="0.2">
      <c r="B457" s="157" t="s">
        <v>2198</v>
      </c>
      <c r="C457" s="158" t="s">
        <v>1984</v>
      </c>
      <c r="D457" s="245" t="s">
        <v>2045</v>
      </c>
    </row>
    <row r="458" spans="2:4" ht="15" customHeight="1" x14ac:dyDescent="0.2">
      <c r="B458" s="157" t="s">
        <v>2198</v>
      </c>
      <c r="C458" s="158" t="s">
        <v>1985</v>
      </c>
      <c r="D458" s="245" t="s">
        <v>2046</v>
      </c>
    </row>
    <row r="459" spans="2:4" ht="15" customHeight="1" x14ac:dyDescent="0.2">
      <c r="B459" s="157" t="s">
        <v>2198</v>
      </c>
      <c r="C459" s="158" t="s">
        <v>1986</v>
      </c>
      <c r="D459" s="245" t="s">
        <v>2047</v>
      </c>
    </row>
    <row r="460" spans="2:4" ht="15" customHeight="1" x14ac:dyDescent="0.2">
      <c r="B460" s="157" t="s">
        <v>2198</v>
      </c>
      <c r="C460" s="158" t="s">
        <v>1987</v>
      </c>
      <c r="D460" s="245" t="s">
        <v>2048</v>
      </c>
    </row>
    <row r="461" spans="2:4" ht="15" customHeight="1" x14ac:dyDescent="0.2">
      <c r="B461" s="157" t="s">
        <v>2198</v>
      </c>
      <c r="C461" s="158" t="s">
        <v>1988</v>
      </c>
      <c r="D461" s="245" t="s">
        <v>2049</v>
      </c>
    </row>
    <row r="462" spans="2:4" ht="15" customHeight="1" x14ac:dyDescent="0.2">
      <c r="B462" s="157" t="s">
        <v>2198</v>
      </c>
      <c r="C462" s="158" t="s">
        <v>1989</v>
      </c>
      <c r="D462" s="245" t="s">
        <v>2050</v>
      </c>
    </row>
    <row r="463" spans="2:4" ht="15" customHeight="1" x14ac:dyDescent="0.2">
      <c r="C463" s="247"/>
      <c r="D463" s="204"/>
    </row>
    <row r="464" spans="2:4" ht="15" customHeight="1" x14ac:dyDescent="0.25">
      <c r="B464" s="157" t="s">
        <v>2198</v>
      </c>
      <c r="C464" s="207" t="s">
        <v>1990</v>
      </c>
      <c r="D464" s="208" t="s">
        <v>2051</v>
      </c>
    </row>
    <row r="465" spans="2:4" ht="15" customHeight="1" x14ac:dyDescent="0.2">
      <c r="B465" s="157" t="s">
        <v>2198</v>
      </c>
      <c r="C465" s="158" t="s">
        <v>1991</v>
      </c>
      <c r="D465" s="245" t="s">
        <v>2052</v>
      </c>
    </row>
    <row r="466" spans="2:4" ht="15" customHeight="1" x14ac:dyDescent="0.2">
      <c r="B466" s="157" t="s">
        <v>2198</v>
      </c>
      <c r="C466" s="158" t="s">
        <v>1992</v>
      </c>
      <c r="D466" s="245" t="s">
        <v>2053</v>
      </c>
    </row>
    <row r="467" spans="2:4" ht="15" customHeight="1" x14ac:dyDescent="0.2">
      <c r="B467" s="157" t="s">
        <v>2198</v>
      </c>
      <c r="C467" s="158" t="s">
        <v>1993</v>
      </c>
      <c r="D467" s="245" t="s">
        <v>2054</v>
      </c>
    </row>
    <row r="468" spans="2:4" ht="15" customHeight="1" x14ac:dyDescent="0.2">
      <c r="B468" s="157" t="s">
        <v>2198</v>
      </c>
      <c r="C468" s="158" t="s">
        <v>1994</v>
      </c>
      <c r="D468" s="245" t="s">
        <v>2055</v>
      </c>
    </row>
    <row r="469" spans="2:4" ht="15" customHeight="1" x14ac:dyDescent="0.2">
      <c r="B469" s="157" t="s">
        <v>2198</v>
      </c>
      <c r="C469" s="158" t="s">
        <v>1995</v>
      </c>
      <c r="D469" s="245" t="s">
        <v>2056</v>
      </c>
    </row>
    <row r="470" spans="2:4" ht="15" customHeight="1" x14ac:dyDescent="0.2">
      <c r="B470" s="157" t="s">
        <v>2198</v>
      </c>
      <c r="C470" s="158" t="s">
        <v>1996</v>
      </c>
      <c r="D470" s="245" t="s">
        <v>2057</v>
      </c>
    </row>
    <row r="471" spans="2:4" ht="15" customHeight="1" x14ac:dyDescent="0.2">
      <c r="C471" s="247"/>
      <c r="D471" s="204"/>
    </row>
    <row r="472" spans="2:4" ht="15" customHeight="1" x14ac:dyDescent="0.25">
      <c r="B472" s="157" t="s">
        <v>2198</v>
      </c>
      <c r="C472" s="207" t="s">
        <v>1997</v>
      </c>
      <c r="D472" s="208" t="s">
        <v>2058</v>
      </c>
    </row>
    <row r="473" spans="2:4" ht="15" customHeight="1" x14ac:dyDescent="0.2">
      <c r="B473" s="157" t="s">
        <v>2198</v>
      </c>
      <c r="C473" s="158" t="s">
        <v>1998</v>
      </c>
      <c r="D473" s="245" t="s">
        <v>2037</v>
      </c>
    </row>
    <row r="474" spans="2:4" ht="15" customHeight="1" x14ac:dyDescent="0.2">
      <c r="B474" s="157" t="s">
        <v>2198</v>
      </c>
      <c r="C474" s="158" t="s">
        <v>1999</v>
      </c>
      <c r="D474" s="245" t="s">
        <v>2038</v>
      </c>
    </row>
    <row r="475" spans="2:4" ht="15" customHeight="1" x14ac:dyDescent="0.2">
      <c r="B475" s="157" t="s">
        <v>2198</v>
      </c>
      <c r="C475" s="158" t="s">
        <v>2000</v>
      </c>
      <c r="D475" s="245" t="s">
        <v>2039</v>
      </c>
    </row>
    <row r="476" spans="2:4" ht="15" customHeight="1" x14ac:dyDescent="0.2">
      <c r="B476" s="157" t="s">
        <v>2198</v>
      </c>
      <c r="C476" s="158" t="s">
        <v>2001</v>
      </c>
      <c r="D476" s="245" t="s">
        <v>2040</v>
      </c>
    </row>
    <row r="477" spans="2:4" ht="15" customHeight="1" x14ac:dyDescent="0.2">
      <c r="B477" s="157" t="s">
        <v>2198</v>
      </c>
      <c r="C477" s="158" t="s">
        <v>2002</v>
      </c>
      <c r="D477" s="245" t="s">
        <v>2041</v>
      </c>
    </row>
    <row r="478" spans="2:4" ht="15" customHeight="1" x14ac:dyDescent="0.2">
      <c r="B478" s="157" t="s">
        <v>2198</v>
      </c>
      <c r="C478" s="158" t="s">
        <v>2003</v>
      </c>
      <c r="D478" s="245" t="s">
        <v>2042</v>
      </c>
    </row>
    <row r="479" spans="2:4" ht="15" customHeight="1" x14ac:dyDescent="0.2">
      <c r="B479" s="157" t="s">
        <v>2198</v>
      </c>
      <c r="C479" s="158" t="s">
        <v>2004</v>
      </c>
      <c r="D479" s="245" t="s">
        <v>324</v>
      </c>
    </row>
    <row r="480" spans="2:4" ht="15" customHeight="1" x14ac:dyDescent="0.2">
      <c r="C480" s="247"/>
      <c r="D480" s="204"/>
    </row>
    <row r="481" spans="2:4" ht="15" customHeight="1" x14ac:dyDescent="0.25">
      <c r="B481" s="157" t="s">
        <v>2198</v>
      </c>
      <c r="C481" s="207" t="s">
        <v>2005</v>
      </c>
      <c r="D481" s="208" t="s">
        <v>2059</v>
      </c>
    </row>
    <row r="482" spans="2:4" ht="15" customHeight="1" x14ac:dyDescent="0.2">
      <c r="B482" s="157" t="s">
        <v>2198</v>
      </c>
      <c r="C482" s="158" t="s">
        <v>2006</v>
      </c>
      <c r="D482" s="245" t="s">
        <v>2060</v>
      </c>
    </row>
    <row r="483" spans="2:4" ht="15" customHeight="1" x14ac:dyDescent="0.2">
      <c r="B483" s="157" t="s">
        <v>2198</v>
      </c>
      <c r="C483" s="158" t="s">
        <v>2007</v>
      </c>
      <c r="D483" s="245" t="s">
        <v>2061</v>
      </c>
    </row>
    <row r="484" spans="2:4" ht="15" customHeight="1" x14ac:dyDescent="0.2">
      <c r="B484" s="157" t="s">
        <v>2198</v>
      </c>
      <c r="C484" s="158" t="s">
        <v>2008</v>
      </c>
      <c r="D484" s="245" t="s">
        <v>2062</v>
      </c>
    </row>
    <row r="485" spans="2:4" ht="15" customHeight="1" x14ac:dyDescent="0.2">
      <c r="B485" s="157" t="s">
        <v>2198</v>
      </c>
      <c r="C485" s="158" t="s">
        <v>2009</v>
      </c>
      <c r="D485" s="245" t="s">
        <v>2063</v>
      </c>
    </row>
    <row r="486" spans="2:4" ht="15" customHeight="1" x14ac:dyDescent="0.2">
      <c r="B486" s="157" t="s">
        <v>2198</v>
      </c>
      <c r="C486" s="158" t="s">
        <v>2010</v>
      </c>
      <c r="D486" s="245" t="s">
        <v>2064</v>
      </c>
    </row>
    <row r="487" spans="2:4" ht="15" customHeight="1" x14ac:dyDescent="0.2">
      <c r="B487" s="157" t="s">
        <v>2198</v>
      </c>
      <c r="C487" s="158" t="s">
        <v>2011</v>
      </c>
      <c r="D487" s="245" t="s">
        <v>2065</v>
      </c>
    </row>
    <row r="488" spans="2:4" ht="15" customHeight="1" x14ac:dyDescent="0.2">
      <c r="C488" s="247"/>
      <c r="D488" s="204"/>
    </row>
    <row r="489" spans="2:4" ht="15" customHeight="1" x14ac:dyDescent="0.25">
      <c r="B489" s="157" t="s">
        <v>2198</v>
      </c>
      <c r="C489" s="207" t="s">
        <v>2012</v>
      </c>
      <c r="D489" s="208" t="s">
        <v>324</v>
      </c>
    </row>
    <row r="490" spans="2:4" ht="15" customHeight="1" x14ac:dyDescent="0.2">
      <c r="B490" s="157" t="s">
        <v>2198</v>
      </c>
      <c r="C490" s="158" t="s">
        <v>2013</v>
      </c>
      <c r="D490" s="245" t="s">
        <v>2066</v>
      </c>
    </row>
    <row r="491" spans="2:4" ht="15" customHeight="1" x14ac:dyDescent="0.2">
      <c r="B491" s="157" t="s">
        <v>2198</v>
      </c>
      <c r="C491" s="158" t="s">
        <v>2014</v>
      </c>
      <c r="D491" s="245" t="s">
        <v>2067</v>
      </c>
    </row>
    <row r="492" spans="2:4" ht="15" customHeight="1" x14ac:dyDescent="0.2">
      <c r="B492" s="157" t="s">
        <v>2198</v>
      </c>
      <c r="C492" s="158" t="s">
        <v>2015</v>
      </c>
      <c r="D492" s="245" t="s">
        <v>2068</v>
      </c>
    </row>
    <row r="493" spans="2:4" ht="15" customHeight="1" x14ac:dyDescent="0.2">
      <c r="B493" s="157" t="s">
        <v>2198</v>
      </c>
      <c r="C493" s="158" t="s">
        <v>2016</v>
      </c>
      <c r="D493" s="245" t="s">
        <v>2069</v>
      </c>
    </row>
    <row r="494" spans="2:4" ht="15" customHeight="1" x14ac:dyDescent="0.2">
      <c r="B494" s="157" t="s">
        <v>2198</v>
      </c>
      <c r="C494" s="158" t="s">
        <v>2017</v>
      </c>
      <c r="D494" s="245" t="s">
        <v>2070</v>
      </c>
    </row>
    <row r="495" spans="2:4" ht="15" customHeight="1" x14ac:dyDescent="0.2">
      <c r="B495" s="157" t="s">
        <v>2198</v>
      </c>
      <c r="C495" s="158" t="s">
        <v>2018</v>
      </c>
      <c r="D495" s="245" t="s">
        <v>1763</v>
      </c>
    </row>
    <row r="496" spans="2:4" ht="15" customHeight="1" x14ac:dyDescent="0.2">
      <c r="C496" s="247"/>
      <c r="D496" s="204"/>
    </row>
    <row r="497" spans="2:4" ht="15" customHeight="1" x14ac:dyDescent="0.25">
      <c r="B497" s="157" t="s">
        <v>2198</v>
      </c>
      <c r="C497" s="207" t="s">
        <v>2019</v>
      </c>
      <c r="D497" s="208" t="s">
        <v>325</v>
      </c>
    </row>
    <row r="498" spans="2:4" ht="15" customHeight="1" x14ac:dyDescent="0.25">
      <c r="C498" s="247"/>
      <c r="D498" s="247"/>
    </row>
    <row r="499" spans="2:4" ht="15" customHeight="1" x14ac:dyDescent="0.25">
      <c r="B499" s="157" t="s">
        <v>2198</v>
      </c>
      <c r="C499" s="209" t="s">
        <v>788</v>
      </c>
      <c r="D499" s="210" t="s">
        <v>2071</v>
      </c>
    </row>
    <row r="500" spans="2:4" ht="15" customHeight="1" x14ac:dyDescent="0.25">
      <c r="B500" s="157" t="s">
        <v>2198</v>
      </c>
      <c r="C500" s="207" t="s">
        <v>1821</v>
      </c>
      <c r="D500" s="208" t="s">
        <v>881</v>
      </c>
    </row>
    <row r="501" spans="2:4" ht="15" customHeight="1" x14ac:dyDescent="0.2">
      <c r="B501" s="157" t="s">
        <v>2198</v>
      </c>
      <c r="C501" s="198" t="s">
        <v>1817</v>
      </c>
      <c r="D501" s="243" t="s">
        <v>1822</v>
      </c>
    </row>
    <row r="502" spans="2:4" ht="15" customHeight="1" x14ac:dyDescent="0.2">
      <c r="B502" s="157" t="s">
        <v>2198</v>
      </c>
      <c r="C502" s="198" t="s">
        <v>1818</v>
      </c>
      <c r="D502" s="243" t="s">
        <v>1823</v>
      </c>
    </row>
    <row r="503" spans="2:4" ht="15" customHeight="1" x14ac:dyDescent="0.2">
      <c r="B503" s="157" t="s">
        <v>2198</v>
      </c>
      <c r="C503" s="198" t="s">
        <v>1819</v>
      </c>
      <c r="D503" s="243" t="s">
        <v>1824</v>
      </c>
    </row>
    <row r="504" spans="2:4" ht="15" customHeight="1" x14ac:dyDescent="0.2">
      <c r="B504" s="157" t="s">
        <v>2198</v>
      </c>
      <c r="C504" s="198" t="s">
        <v>1820</v>
      </c>
      <c r="D504" s="243" t="s">
        <v>1825</v>
      </c>
    </row>
    <row r="505" spans="2:4" ht="15" customHeight="1" x14ac:dyDescent="0.2">
      <c r="C505" s="249"/>
      <c r="D505" s="197"/>
    </row>
    <row r="506" spans="2:4" ht="15" customHeight="1" x14ac:dyDescent="0.25">
      <c r="B506" s="157" t="s">
        <v>2198</v>
      </c>
      <c r="C506" s="207" t="s">
        <v>2082</v>
      </c>
      <c r="D506" s="207" t="s">
        <v>3817</v>
      </c>
    </row>
    <row r="507" spans="2:4" ht="15" customHeight="1" x14ac:dyDescent="0.2">
      <c r="B507" s="157" t="s">
        <v>2198</v>
      </c>
      <c r="C507" s="198" t="s">
        <v>1826</v>
      </c>
      <c r="D507" s="243" t="s">
        <v>1830</v>
      </c>
    </row>
    <row r="508" spans="2:4" ht="15" customHeight="1" x14ac:dyDescent="0.2">
      <c r="B508" s="157" t="s">
        <v>2198</v>
      </c>
      <c r="C508" s="198" t="s">
        <v>1827</v>
      </c>
      <c r="D508" s="243" t="s">
        <v>1831</v>
      </c>
    </row>
    <row r="509" spans="2:4" ht="15" customHeight="1" x14ac:dyDescent="0.2">
      <c r="B509" s="157" t="s">
        <v>2198</v>
      </c>
      <c r="C509" s="198" t="s">
        <v>1828</v>
      </c>
      <c r="D509" s="243" t="s">
        <v>1832</v>
      </c>
    </row>
    <row r="510" spans="2:4" ht="15" customHeight="1" x14ac:dyDescent="0.2">
      <c r="B510" s="157" t="s">
        <v>2198</v>
      </c>
      <c r="C510" s="198" t="s">
        <v>1829</v>
      </c>
      <c r="D510" s="243" t="s">
        <v>1833</v>
      </c>
    </row>
    <row r="511" spans="2:4" ht="15" customHeight="1" x14ac:dyDescent="0.2">
      <c r="C511" s="249"/>
      <c r="D511" s="197"/>
    </row>
    <row r="512" spans="2:4" ht="15" customHeight="1" x14ac:dyDescent="0.25">
      <c r="B512" s="157" t="s">
        <v>2198</v>
      </c>
      <c r="C512" s="207" t="s">
        <v>870</v>
      </c>
      <c r="D512" s="207" t="s">
        <v>882</v>
      </c>
    </row>
    <row r="513" spans="2:4" ht="15" customHeight="1" x14ac:dyDescent="0.2">
      <c r="B513" s="157" t="s">
        <v>2198</v>
      </c>
      <c r="C513" s="198" t="s">
        <v>1834</v>
      </c>
      <c r="D513" s="243" t="s">
        <v>1854</v>
      </c>
    </row>
    <row r="514" spans="2:4" ht="15" customHeight="1" x14ac:dyDescent="0.2">
      <c r="B514" s="157" t="s">
        <v>2198</v>
      </c>
      <c r="C514" s="198" t="s">
        <v>1835</v>
      </c>
      <c r="D514" s="243" t="s">
        <v>1855</v>
      </c>
    </row>
    <row r="515" spans="2:4" ht="15" customHeight="1" x14ac:dyDescent="0.2">
      <c r="B515" s="157" t="s">
        <v>2198</v>
      </c>
      <c r="C515" s="198" t="s">
        <v>1836</v>
      </c>
      <c r="D515" s="243" t="s">
        <v>1856</v>
      </c>
    </row>
    <row r="516" spans="2:4" ht="15" customHeight="1" x14ac:dyDescent="0.2">
      <c r="B516" s="157" t="s">
        <v>2198</v>
      </c>
      <c r="C516" s="198" t="s">
        <v>1837</v>
      </c>
      <c r="D516" s="243" t="s">
        <v>1857</v>
      </c>
    </row>
    <row r="517" spans="2:4" ht="15" customHeight="1" x14ac:dyDescent="0.2">
      <c r="C517" s="249"/>
      <c r="D517" s="197"/>
    </row>
    <row r="518" spans="2:4" ht="15" customHeight="1" x14ac:dyDescent="0.25">
      <c r="B518" s="157" t="s">
        <v>2198</v>
      </c>
      <c r="C518" s="207" t="s">
        <v>871</v>
      </c>
      <c r="D518" s="207" t="s">
        <v>883</v>
      </c>
    </row>
    <row r="519" spans="2:4" ht="15" customHeight="1" x14ac:dyDescent="0.2">
      <c r="B519" s="157" t="s">
        <v>2198</v>
      </c>
      <c r="C519" s="198" t="s">
        <v>1838</v>
      </c>
      <c r="D519" s="243" t="s">
        <v>1858</v>
      </c>
    </row>
    <row r="520" spans="2:4" ht="15" customHeight="1" x14ac:dyDescent="0.2">
      <c r="B520" s="157" t="s">
        <v>2198</v>
      </c>
      <c r="C520" s="198" t="s">
        <v>1839</v>
      </c>
      <c r="D520" s="243" t="s">
        <v>1859</v>
      </c>
    </row>
    <row r="521" spans="2:4" ht="15" customHeight="1" x14ac:dyDescent="0.2">
      <c r="B521" s="157" t="s">
        <v>2198</v>
      </c>
      <c r="C521" s="198" t="s">
        <v>1840</v>
      </c>
      <c r="D521" s="243" t="s">
        <v>1860</v>
      </c>
    </row>
    <row r="522" spans="2:4" ht="15" customHeight="1" x14ac:dyDescent="0.2">
      <c r="B522" s="157" t="s">
        <v>2198</v>
      </c>
      <c r="C522" s="198" t="s">
        <v>1841</v>
      </c>
      <c r="D522" s="243" t="s">
        <v>1861</v>
      </c>
    </row>
    <row r="523" spans="2:4" ht="15" customHeight="1" x14ac:dyDescent="0.2">
      <c r="C523" s="249"/>
      <c r="D523" s="197"/>
    </row>
    <row r="524" spans="2:4" ht="15" customHeight="1" x14ac:dyDescent="0.25">
      <c r="B524" s="157" t="s">
        <v>2198</v>
      </c>
      <c r="C524" s="207" t="s">
        <v>872</v>
      </c>
      <c r="D524" s="207" t="s">
        <v>884</v>
      </c>
    </row>
    <row r="525" spans="2:4" ht="15" customHeight="1" x14ac:dyDescent="0.2">
      <c r="B525" s="157" t="s">
        <v>2198</v>
      </c>
      <c r="C525" s="198" t="s">
        <v>1842</v>
      </c>
      <c r="D525" s="243" t="s">
        <v>1862</v>
      </c>
    </row>
    <row r="526" spans="2:4" ht="15" customHeight="1" x14ac:dyDescent="0.2">
      <c r="B526" s="157" t="s">
        <v>2198</v>
      </c>
      <c r="C526" s="198" t="s">
        <v>1843</v>
      </c>
      <c r="D526" s="243" t="s">
        <v>1863</v>
      </c>
    </row>
    <row r="527" spans="2:4" ht="15" customHeight="1" x14ac:dyDescent="0.2">
      <c r="B527" s="157" t="s">
        <v>2198</v>
      </c>
      <c r="C527" s="198" t="s">
        <v>1844</v>
      </c>
      <c r="D527" s="243" t="s">
        <v>1864</v>
      </c>
    </row>
    <row r="528" spans="2:4" ht="15" customHeight="1" x14ac:dyDescent="0.2">
      <c r="B528" s="157" t="s">
        <v>2198</v>
      </c>
      <c r="C528" s="198" t="s">
        <v>1845</v>
      </c>
      <c r="D528" s="243" t="s">
        <v>1865</v>
      </c>
    </row>
    <row r="529" spans="2:4" ht="15" customHeight="1" x14ac:dyDescent="0.2">
      <c r="C529" s="249"/>
      <c r="D529" s="197"/>
    </row>
    <row r="530" spans="2:4" ht="15" customHeight="1" x14ac:dyDescent="0.25">
      <c r="B530" s="157" t="s">
        <v>2198</v>
      </c>
      <c r="C530" s="207" t="s">
        <v>873</v>
      </c>
      <c r="D530" s="207" t="s">
        <v>885</v>
      </c>
    </row>
    <row r="531" spans="2:4" ht="15" customHeight="1" x14ac:dyDescent="0.2">
      <c r="B531" s="157" t="s">
        <v>2198</v>
      </c>
      <c r="C531" s="198" t="s">
        <v>1846</v>
      </c>
      <c r="D531" s="243" t="s">
        <v>1866</v>
      </c>
    </row>
    <row r="532" spans="2:4" ht="15" customHeight="1" x14ac:dyDescent="0.2">
      <c r="B532" s="157" t="s">
        <v>2198</v>
      </c>
      <c r="C532" s="198" t="s">
        <v>1847</v>
      </c>
      <c r="D532" s="243" t="s">
        <v>1867</v>
      </c>
    </row>
    <row r="533" spans="2:4" ht="15" customHeight="1" x14ac:dyDescent="0.2">
      <c r="B533" s="157" t="s">
        <v>2198</v>
      </c>
      <c r="C533" s="198" t="s">
        <v>1848</v>
      </c>
      <c r="D533" s="243" t="s">
        <v>1868</v>
      </c>
    </row>
    <row r="534" spans="2:4" ht="15" customHeight="1" x14ac:dyDescent="0.2">
      <c r="B534" s="157" t="s">
        <v>2198</v>
      </c>
      <c r="C534" s="198" t="s">
        <v>1849</v>
      </c>
      <c r="D534" s="243" t="s">
        <v>1869</v>
      </c>
    </row>
    <row r="535" spans="2:4" ht="15" customHeight="1" x14ac:dyDescent="0.2">
      <c r="C535" s="249"/>
      <c r="D535" s="197"/>
    </row>
    <row r="536" spans="2:4" ht="15" customHeight="1" x14ac:dyDescent="0.25">
      <c r="B536" s="157" t="s">
        <v>2198</v>
      </c>
      <c r="C536" s="207" t="s">
        <v>874</v>
      </c>
      <c r="D536" s="207" t="s">
        <v>886</v>
      </c>
    </row>
    <row r="537" spans="2:4" ht="15" customHeight="1" x14ac:dyDescent="0.2">
      <c r="B537" s="157" t="s">
        <v>2198</v>
      </c>
      <c r="C537" s="198" t="s">
        <v>1850</v>
      </c>
      <c r="D537" s="243" t="s">
        <v>1870</v>
      </c>
    </row>
    <row r="538" spans="2:4" ht="15" customHeight="1" x14ac:dyDescent="0.2">
      <c r="B538" s="157" t="s">
        <v>2198</v>
      </c>
      <c r="C538" s="198" t="s">
        <v>1851</v>
      </c>
      <c r="D538" s="243" t="s">
        <v>1871</v>
      </c>
    </row>
    <row r="539" spans="2:4" ht="15" customHeight="1" x14ac:dyDescent="0.2">
      <c r="B539" s="157" t="s">
        <v>2198</v>
      </c>
      <c r="C539" s="198" t="s">
        <v>1852</v>
      </c>
      <c r="D539" s="243" t="s">
        <v>1872</v>
      </c>
    </row>
    <row r="540" spans="2:4" ht="15" customHeight="1" x14ac:dyDescent="0.2">
      <c r="B540" s="157" t="s">
        <v>2198</v>
      </c>
      <c r="C540" s="198" t="s">
        <v>1853</v>
      </c>
      <c r="D540" s="243" t="s">
        <v>1873</v>
      </c>
    </row>
    <row r="541" spans="2:4" ht="15" customHeight="1" x14ac:dyDescent="0.2">
      <c r="C541" s="249"/>
      <c r="D541" s="197"/>
    </row>
    <row r="542" spans="2:4" ht="15" customHeight="1" x14ac:dyDescent="0.25">
      <c r="B542" s="157" t="s">
        <v>2198</v>
      </c>
      <c r="C542" s="207" t="s">
        <v>857</v>
      </c>
      <c r="D542" s="207" t="s">
        <v>887</v>
      </c>
    </row>
    <row r="543" spans="2:4" ht="15" customHeight="1" x14ac:dyDescent="0.25">
      <c r="C543" s="247"/>
      <c r="D543" s="248"/>
    </row>
    <row r="544" spans="2:4" ht="15" customHeight="1" x14ac:dyDescent="0.25">
      <c r="B544" s="157" t="s">
        <v>2198</v>
      </c>
      <c r="C544" s="207" t="s">
        <v>875</v>
      </c>
      <c r="D544" s="207" t="s">
        <v>888</v>
      </c>
    </row>
    <row r="545" spans="2:5" ht="15" customHeight="1" x14ac:dyDescent="0.2">
      <c r="B545" s="157" t="s">
        <v>2198</v>
      </c>
      <c r="C545" s="198" t="s">
        <v>1876</v>
      </c>
      <c r="D545" s="243" t="s">
        <v>1880</v>
      </c>
    </row>
    <row r="546" spans="2:5" ht="15" customHeight="1" x14ac:dyDescent="0.2">
      <c r="B546" s="157" t="s">
        <v>2198</v>
      </c>
      <c r="C546" s="198" t="s">
        <v>1877</v>
      </c>
      <c r="D546" s="243" t="s">
        <v>1881</v>
      </c>
    </row>
    <row r="547" spans="2:5" ht="15" customHeight="1" x14ac:dyDescent="0.2">
      <c r="B547" s="157" t="s">
        <v>2198</v>
      </c>
      <c r="C547" s="198" t="s">
        <v>1878</v>
      </c>
      <c r="D547" s="243" t="s">
        <v>1882</v>
      </c>
    </row>
    <row r="548" spans="2:5" ht="15" customHeight="1" x14ac:dyDescent="0.2">
      <c r="B548" s="157" t="s">
        <v>2198</v>
      </c>
      <c r="C548" s="198" t="s">
        <v>1879</v>
      </c>
      <c r="D548" s="243" t="s">
        <v>1883</v>
      </c>
    </row>
    <row r="549" spans="2:5" ht="15" customHeight="1" x14ac:dyDescent="0.2">
      <c r="C549" s="247"/>
      <c r="D549" s="195"/>
      <c r="E549" s="196"/>
    </row>
    <row r="550" spans="2:5" ht="15" customHeight="1" x14ac:dyDescent="0.25">
      <c r="B550" s="157" t="s">
        <v>2198</v>
      </c>
      <c r="C550" s="207" t="s">
        <v>876</v>
      </c>
      <c r="D550" s="207" t="s">
        <v>889</v>
      </c>
    </row>
    <row r="551" spans="2:5" ht="15" customHeight="1" x14ac:dyDescent="0.2">
      <c r="B551" s="157" t="s">
        <v>2198</v>
      </c>
      <c r="C551" s="198" t="s">
        <v>1884</v>
      </c>
      <c r="D551" s="243" t="s">
        <v>1896</v>
      </c>
    </row>
    <row r="552" spans="2:5" ht="15" customHeight="1" x14ac:dyDescent="0.2">
      <c r="B552" s="157" t="s">
        <v>2198</v>
      </c>
      <c r="C552" s="198" t="s">
        <v>1885</v>
      </c>
      <c r="D552" s="243" t="s">
        <v>1897</v>
      </c>
    </row>
    <row r="553" spans="2:5" ht="15" customHeight="1" x14ac:dyDescent="0.2">
      <c r="B553" s="157" t="s">
        <v>2198</v>
      </c>
      <c r="C553" s="198" t="s">
        <v>1886</v>
      </c>
      <c r="D553" s="243" t="s">
        <v>1898</v>
      </c>
    </row>
    <row r="554" spans="2:5" ht="15" customHeight="1" x14ac:dyDescent="0.2">
      <c r="B554" s="157" t="s">
        <v>2198</v>
      </c>
      <c r="C554" s="198" t="s">
        <v>1887</v>
      </c>
      <c r="D554" s="243" t="s">
        <v>1899</v>
      </c>
    </row>
    <row r="555" spans="2:5" ht="15" customHeight="1" x14ac:dyDescent="0.2">
      <c r="C555" s="247"/>
      <c r="D555" s="195"/>
      <c r="E555" s="196"/>
    </row>
    <row r="556" spans="2:5" ht="15" customHeight="1" x14ac:dyDescent="0.25">
      <c r="B556" s="157" t="s">
        <v>2198</v>
      </c>
      <c r="C556" s="207" t="s">
        <v>877</v>
      </c>
      <c r="D556" s="207" t="s">
        <v>890</v>
      </c>
    </row>
    <row r="557" spans="2:5" ht="15" customHeight="1" x14ac:dyDescent="0.2">
      <c r="B557" s="157" t="s">
        <v>2198</v>
      </c>
      <c r="C557" s="198" t="s">
        <v>1888</v>
      </c>
      <c r="D557" s="243" t="s">
        <v>1900</v>
      </c>
    </row>
    <row r="558" spans="2:5" ht="15" customHeight="1" x14ac:dyDescent="0.2">
      <c r="B558" s="157" t="s">
        <v>2198</v>
      </c>
      <c r="C558" s="198" t="s">
        <v>1889</v>
      </c>
      <c r="D558" s="243" t="s">
        <v>1901</v>
      </c>
    </row>
    <row r="559" spans="2:5" ht="15" customHeight="1" x14ac:dyDescent="0.2">
      <c r="B559" s="157" t="s">
        <v>2198</v>
      </c>
      <c r="C559" s="198" t="s">
        <v>1890</v>
      </c>
      <c r="D559" s="243" t="s">
        <v>1902</v>
      </c>
    </row>
    <row r="560" spans="2:5" ht="15" customHeight="1" x14ac:dyDescent="0.2">
      <c r="B560" s="157" t="s">
        <v>2198</v>
      </c>
      <c r="C560" s="198" t="s">
        <v>1891</v>
      </c>
      <c r="D560" s="243" t="s">
        <v>1903</v>
      </c>
    </row>
    <row r="561" spans="2:4" ht="15" customHeight="1" x14ac:dyDescent="0.2">
      <c r="C561" s="246"/>
      <c r="D561" s="199"/>
    </row>
    <row r="562" spans="2:4" ht="15" customHeight="1" x14ac:dyDescent="0.25">
      <c r="B562" s="157" t="s">
        <v>2198</v>
      </c>
      <c r="C562" s="207" t="s">
        <v>2072</v>
      </c>
      <c r="D562" s="207" t="s">
        <v>2077</v>
      </c>
    </row>
    <row r="563" spans="2:4" ht="15" customHeight="1" x14ac:dyDescent="0.2">
      <c r="B563" s="157" t="s">
        <v>2198</v>
      </c>
      <c r="C563" s="198" t="s">
        <v>2073</v>
      </c>
      <c r="D563" s="243" t="s">
        <v>2078</v>
      </c>
    </row>
    <row r="564" spans="2:4" ht="15" customHeight="1" x14ac:dyDescent="0.2">
      <c r="B564" s="157" t="s">
        <v>2198</v>
      </c>
      <c r="C564" s="198" t="s">
        <v>2074</v>
      </c>
      <c r="D564" s="243" t="s">
        <v>2079</v>
      </c>
    </row>
    <row r="565" spans="2:4" ht="15" customHeight="1" x14ac:dyDescent="0.2">
      <c r="B565" s="157" t="s">
        <v>2198</v>
      </c>
      <c r="C565" s="198" t="s">
        <v>2075</v>
      </c>
      <c r="D565" s="243" t="s">
        <v>2080</v>
      </c>
    </row>
    <row r="566" spans="2:4" ht="15" customHeight="1" x14ac:dyDescent="0.2">
      <c r="B566" s="157" t="s">
        <v>2198</v>
      </c>
      <c r="C566" s="198" t="s">
        <v>2076</v>
      </c>
      <c r="D566" s="243" t="s">
        <v>2081</v>
      </c>
    </row>
    <row r="567" spans="2:4" ht="15" customHeight="1" x14ac:dyDescent="0.2">
      <c r="C567" s="246"/>
      <c r="D567" s="199"/>
    </row>
    <row r="568" spans="2:4" ht="15" customHeight="1" x14ac:dyDescent="0.25">
      <c r="B568" s="157" t="s">
        <v>2198</v>
      </c>
      <c r="C568" s="207" t="s">
        <v>878</v>
      </c>
      <c r="D568" s="207" t="s">
        <v>324</v>
      </c>
    </row>
    <row r="569" spans="2:4" ht="15" customHeight="1" x14ac:dyDescent="0.2">
      <c r="B569" s="157" t="s">
        <v>2198</v>
      </c>
      <c r="C569" s="198" t="s">
        <v>1892</v>
      </c>
      <c r="D569" s="243" t="s">
        <v>1904</v>
      </c>
    </row>
    <row r="570" spans="2:4" ht="15" customHeight="1" x14ac:dyDescent="0.2">
      <c r="B570" s="157" t="s">
        <v>2198</v>
      </c>
      <c r="C570" s="198" t="s">
        <v>1893</v>
      </c>
      <c r="D570" s="243" t="s">
        <v>1905</v>
      </c>
    </row>
    <row r="571" spans="2:4" ht="15" customHeight="1" x14ac:dyDescent="0.2">
      <c r="B571" s="157" t="s">
        <v>2198</v>
      </c>
      <c r="C571" s="198" t="s">
        <v>1894</v>
      </c>
      <c r="D571" s="243" t="s">
        <v>1906</v>
      </c>
    </row>
    <row r="572" spans="2:4" ht="15" customHeight="1" x14ac:dyDescent="0.2">
      <c r="B572" s="157" t="s">
        <v>2198</v>
      </c>
      <c r="C572" s="198" t="s">
        <v>1895</v>
      </c>
      <c r="D572" s="243" t="s">
        <v>1763</v>
      </c>
    </row>
    <row r="573" spans="2:4" ht="15" customHeight="1" x14ac:dyDescent="0.2">
      <c r="C573" s="246"/>
      <c r="D573" s="199"/>
    </row>
    <row r="574" spans="2:4" ht="15" customHeight="1" x14ac:dyDescent="0.25">
      <c r="B574" s="157" t="s">
        <v>2198</v>
      </c>
      <c r="C574" s="207" t="s">
        <v>879</v>
      </c>
      <c r="D574" s="207" t="s">
        <v>325</v>
      </c>
    </row>
  </sheetData>
  <sheetProtection algorithmName="SHA-512" hashValue="IODTBRpYGrur4NIcV/dlgWBx1721QE5qA3glrJ9/wsr3A5vwYNBCvVo7ElWP4KV67VuP5E0Nha1U++MAI2AzaQ==" saltValue="h03N0eRqG9z39xKrj5XxZw==" spinCount="100000" sheet="1" objects="1" scenarios="1"/>
  <mergeCells count="3">
    <mergeCell ref="C1:D1"/>
    <mergeCell ref="C2:D2"/>
    <mergeCell ref="C5:D5"/>
  </mergeCells>
  <phoneticPr fontId="34" type="noConversion"/>
  <hyperlinks>
    <hyperlink ref="C2" location="Inhaltsverzeichnis!A1" display="zurück zum Inhaltsverzeichnis" xr:uid="{B006B1AB-C547-4D86-8A60-324AE6B894BC}"/>
  </hyperlink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12C5-A65B-45B6-99BA-557D3FEFA8A5}">
  <dimension ref="B1:H112"/>
  <sheetViews>
    <sheetView showGridLines="0" workbookViewId="0">
      <pane ySplit="2" topLeftCell="A3" activePane="bottomLeft" state="frozen"/>
      <selection pane="bottomLeft"/>
    </sheetView>
  </sheetViews>
  <sheetFormatPr baseColWidth="10" defaultColWidth="11.42578125" defaultRowHeight="12" x14ac:dyDescent="0.25"/>
  <cols>
    <col min="1" max="1" width="3.28515625" style="79" customWidth="1"/>
    <col min="2" max="2" width="11" style="183" customWidth="1"/>
    <col min="3" max="3" width="75.7109375" style="79" customWidth="1"/>
    <col min="4" max="16384" width="11.42578125" style="79"/>
  </cols>
  <sheetData>
    <row r="1" spans="2:8" s="89" customFormat="1" ht="28.35" customHeight="1" x14ac:dyDescent="0.2">
      <c r="B1" s="686" t="s">
        <v>1167</v>
      </c>
      <c r="C1" s="659"/>
      <c r="D1" s="91"/>
      <c r="E1" s="92"/>
    </row>
    <row r="2" spans="2:8" s="90" customFormat="1" ht="20.25" customHeight="1" x14ac:dyDescent="0.2">
      <c r="B2" s="685" t="s">
        <v>1166</v>
      </c>
      <c r="C2" s="685"/>
      <c r="D2" s="94"/>
      <c r="E2" s="95"/>
      <c r="F2" s="96"/>
      <c r="G2" s="96"/>
      <c r="H2" s="96"/>
    </row>
    <row r="3" spans="2:8" ht="2.25" customHeight="1" x14ac:dyDescent="0.25"/>
    <row r="4" spans="2:8" ht="15" customHeight="1" x14ac:dyDescent="0.25">
      <c r="B4" s="188" t="s">
        <v>317</v>
      </c>
      <c r="C4" s="159" t="s">
        <v>469</v>
      </c>
    </row>
    <row r="5" spans="2:8" x14ac:dyDescent="0.25">
      <c r="B5" s="184"/>
      <c r="C5" s="185" t="s">
        <v>1165</v>
      </c>
    </row>
    <row r="6" spans="2:8" x14ac:dyDescent="0.25">
      <c r="B6" s="184" t="s">
        <v>1164</v>
      </c>
      <c r="C6" s="158" t="s">
        <v>1163</v>
      </c>
    </row>
    <row r="7" spans="2:8" x14ac:dyDescent="0.25">
      <c r="B7" s="184" t="s">
        <v>1162</v>
      </c>
      <c r="C7" s="158" t="s">
        <v>1161</v>
      </c>
    </row>
    <row r="8" spans="2:8" x14ac:dyDescent="0.25">
      <c r="B8" s="184" t="s">
        <v>1160</v>
      </c>
      <c r="C8" s="158" t="s">
        <v>1159</v>
      </c>
    </row>
    <row r="9" spans="2:8" x14ac:dyDescent="0.25">
      <c r="B9" s="184" t="s">
        <v>1158</v>
      </c>
      <c r="C9" s="158" t="s">
        <v>1157</v>
      </c>
    </row>
    <row r="10" spans="2:8" x14ac:dyDescent="0.25">
      <c r="B10" s="184" t="s">
        <v>1156</v>
      </c>
      <c r="C10" s="186" t="s">
        <v>1155</v>
      </c>
    </row>
    <row r="11" spans="2:8" x14ac:dyDescent="0.25">
      <c r="B11" s="184"/>
      <c r="C11" s="187" t="s">
        <v>1154</v>
      </c>
    </row>
    <row r="12" spans="2:8" x14ac:dyDescent="0.25">
      <c r="B12" s="184" t="s">
        <v>1153</v>
      </c>
      <c r="C12" s="186" t="s">
        <v>1152</v>
      </c>
    </row>
    <row r="13" spans="2:8" x14ac:dyDescent="0.25">
      <c r="B13" s="184" t="s">
        <v>1151</v>
      </c>
      <c r="C13" s="186" t="s">
        <v>1150</v>
      </c>
    </row>
    <row r="14" spans="2:8" x14ac:dyDescent="0.25">
      <c r="B14" s="184" t="s">
        <v>1149</v>
      </c>
      <c r="C14" s="186" t="s">
        <v>1148</v>
      </c>
    </row>
    <row r="15" spans="2:8" x14ac:dyDescent="0.25">
      <c r="B15" s="184" t="s">
        <v>1147</v>
      </c>
      <c r="C15" s="186" t="s">
        <v>1146</v>
      </c>
    </row>
    <row r="16" spans="2:8" x14ac:dyDescent="0.25">
      <c r="B16" s="184" t="s">
        <v>1145</v>
      </c>
      <c r="C16" s="186" t="s">
        <v>1144</v>
      </c>
    </row>
    <row r="17" spans="2:3" x14ac:dyDescent="0.25">
      <c r="B17" s="184" t="s">
        <v>1143</v>
      </c>
      <c r="C17" s="186" t="s">
        <v>1142</v>
      </c>
    </row>
    <row r="18" spans="2:3" x14ac:dyDescent="0.25">
      <c r="B18" s="184" t="s">
        <v>1141</v>
      </c>
      <c r="C18" s="186" t="s">
        <v>1140</v>
      </c>
    </row>
    <row r="19" spans="2:3" x14ac:dyDescent="0.25">
      <c r="B19" s="184" t="s">
        <v>1139</v>
      </c>
      <c r="C19" s="186" t="s">
        <v>1138</v>
      </c>
    </row>
    <row r="20" spans="2:3" x14ac:dyDescent="0.25">
      <c r="B20" s="184" t="s">
        <v>1137</v>
      </c>
      <c r="C20" s="158" t="s">
        <v>1136</v>
      </c>
    </row>
    <row r="21" spans="2:3" x14ac:dyDescent="0.25">
      <c r="B21" s="184" t="s">
        <v>1135</v>
      </c>
      <c r="C21" s="158" t="s">
        <v>1134</v>
      </c>
    </row>
    <row r="22" spans="2:3" x14ac:dyDescent="0.25">
      <c r="B22" s="184" t="s">
        <v>1133</v>
      </c>
      <c r="C22" s="158" t="s">
        <v>1132</v>
      </c>
    </row>
    <row r="23" spans="2:3" x14ac:dyDescent="0.25">
      <c r="B23" s="184" t="s">
        <v>1131</v>
      </c>
      <c r="C23" s="158" t="s">
        <v>1130</v>
      </c>
    </row>
    <row r="24" spans="2:3" x14ac:dyDescent="0.25">
      <c r="B24" s="184"/>
      <c r="C24" s="187" t="s">
        <v>1129</v>
      </c>
    </row>
    <row r="25" spans="2:3" x14ac:dyDescent="0.25">
      <c r="B25" s="184" t="s">
        <v>1128</v>
      </c>
      <c r="C25" s="158" t="s">
        <v>1127</v>
      </c>
    </row>
    <row r="26" spans="2:3" x14ac:dyDescent="0.25">
      <c r="B26" s="184" t="s">
        <v>1126</v>
      </c>
      <c r="C26" s="158" t="s">
        <v>1125</v>
      </c>
    </row>
    <row r="27" spans="2:3" x14ac:dyDescent="0.25">
      <c r="B27" s="184" t="s">
        <v>1124</v>
      </c>
      <c r="C27" s="158" t="s">
        <v>1123</v>
      </c>
    </row>
    <row r="28" spans="2:3" x14ac:dyDescent="0.25">
      <c r="B28" s="184" t="s">
        <v>1122</v>
      </c>
      <c r="C28" s="158" t="s">
        <v>1121</v>
      </c>
    </row>
    <row r="29" spans="2:3" x14ac:dyDescent="0.25">
      <c r="B29" s="184" t="s">
        <v>1120</v>
      </c>
      <c r="C29" s="158" t="s">
        <v>1119</v>
      </c>
    </row>
    <row r="30" spans="2:3" x14ac:dyDescent="0.25">
      <c r="B30" s="184" t="s">
        <v>1118</v>
      </c>
      <c r="C30" s="186" t="s">
        <v>1117</v>
      </c>
    </row>
    <row r="31" spans="2:3" x14ac:dyDescent="0.25">
      <c r="B31" s="184" t="s">
        <v>1116</v>
      </c>
      <c r="C31" s="186" t="s">
        <v>1115</v>
      </c>
    </row>
    <row r="32" spans="2:3" x14ac:dyDescent="0.25">
      <c r="B32" s="184" t="s">
        <v>1114</v>
      </c>
      <c r="C32" s="186" t="s">
        <v>1113</v>
      </c>
    </row>
    <row r="33" spans="2:3" x14ac:dyDescent="0.25">
      <c r="B33" s="184"/>
      <c r="C33" s="187" t="s">
        <v>1112</v>
      </c>
    </row>
    <row r="34" spans="2:3" x14ac:dyDescent="0.25">
      <c r="B34" s="184" t="s">
        <v>1111</v>
      </c>
      <c r="C34" s="186" t="s">
        <v>1110</v>
      </c>
    </row>
    <row r="35" spans="2:3" x14ac:dyDescent="0.25">
      <c r="B35" s="184" t="s">
        <v>1109</v>
      </c>
      <c r="C35" s="158" t="s">
        <v>1108</v>
      </c>
    </row>
    <row r="36" spans="2:3" x14ac:dyDescent="0.25">
      <c r="B36" s="184" t="s">
        <v>1107</v>
      </c>
      <c r="C36" s="186" t="s">
        <v>1106</v>
      </c>
    </row>
    <row r="37" spans="2:3" x14ac:dyDescent="0.25">
      <c r="B37" s="184" t="s">
        <v>1105</v>
      </c>
      <c r="C37" s="186" t="s">
        <v>1104</v>
      </c>
    </row>
    <row r="38" spans="2:3" x14ac:dyDescent="0.25">
      <c r="B38" s="184" t="s">
        <v>1103</v>
      </c>
      <c r="C38" s="186" t="s">
        <v>1102</v>
      </c>
    </row>
    <row r="39" spans="2:3" x14ac:dyDescent="0.25">
      <c r="B39" s="184" t="s">
        <v>1101</v>
      </c>
      <c r="C39" s="158" t="s">
        <v>1100</v>
      </c>
    </row>
    <row r="40" spans="2:3" x14ac:dyDescent="0.25">
      <c r="B40" s="184" t="s">
        <v>1099</v>
      </c>
      <c r="C40" s="158" t="s">
        <v>1098</v>
      </c>
    </row>
    <row r="41" spans="2:3" x14ac:dyDescent="0.25">
      <c r="B41" s="184" t="s">
        <v>1097</v>
      </c>
      <c r="C41" s="186" t="s">
        <v>1096</v>
      </c>
    </row>
    <row r="42" spans="2:3" x14ac:dyDescent="0.25">
      <c r="B42" s="184" t="s">
        <v>1095</v>
      </c>
      <c r="C42" s="186" t="s">
        <v>1094</v>
      </c>
    </row>
    <row r="43" spans="2:3" x14ac:dyDescent="0.25">
      <c r="B43" s="184" t="s">
        <v>1093</v>
      </c>
      <c r="C43" s="158" t="s">
        <v>1092</v>
      </c>
    </row>
    <row r="44" spans="2:3" x14ac:dyDescent="0.25">
      <c r="B44" s="184" t="s">
        <v>1091</v>
      </c>
      <c r="C44" s="158" t="s">
        <v>1090</v>
      </c>
    </row>
    <row r="45" spans="2:3" x14ac:dyDescent="0.25">
      <c r="B45" s="184" t="s">
        <v>1089</v>
      </c>
      <c r="C45" s="186" t="s">
        <v>1088</v>
      </c>
    </row>
    <row r="46" spans="2:3" x14ac:dyDescent="0.25">
      <c r="B46" s="184" t="s">
        <v>1087</v>
      </c>
      <c r="C46" s="186" t="s">
        <v>1086</v>
      </c>
    </row>
    <row r="47" spans="2:3" x14ac:dyDescent="0.25">
      <c r="B47" s="184"/>
      <c r="C47" s="187" t="s">
        <v>1085</v>
      </c>
    </row>
    <row r="48" spans="2:3" x14ac:dyDescent="0.25">
      <c r="B48" s="184" t="s">
        <v>1084</v>
      </c>
      <c r="C48" s="186" t="s">
        <v>1083</v>
      </c>
    </row>
    <row r="49" spans="2:3" x14ac:dyDescent="0.25">
      <c r="B49" s="184" t="s">
        <v>1082</v>
      </c>
      <c r="C49" s="158" t="s">
        <v>1081</v>
      </c>
    </row>
    <row r="50" spans="2:3" x14ac:dyDescent="0.25">
      <c r="B50" s="184" t="s">
        <v>1080</v>
      </c>
      <c r="C50" s="158" t="s">
        <v>1079</v>
      </c>
    </row>
    <row r="51" spans="2:3" x14ac:dyDescent="0.25">
      <c r="B51" s="184" t="s">
        <v>1078</v>
      </c>
      <c r="C51" s="158" t="s">
        <v>1077</v>
      </c>
    </row>
    <row r="52" spans="2:3" x14ac:dyDescent="0.25">
      <c r="B52" s="184" t="s">
        <v>1076</v>
      </c>
      <c r="C52" s="158" t="s">
        <v>1075</v>
      </c>
    </row>
    <row r="53" spans="2:3" x14ac:dyDescent="0.25">
      <c r="B53" s="184" t="s">
        <v>1074</v>
      </c>
      <c r="C53" s="158" t="s">
        <v>1073</v>
      </c>
    </row>
    <row r="54" spans="2:3" x14ac:dyDescent="0.25">
      <c r="B54" s="184" t="s">
        <v>1072</v>
      </c>
      <c r="C54" s="158" t="s">
        <v>1071</v>
      </c>
    </row>
    <row r="55" spans="2:3" x14ac:dyDescent="0.25">
      <c r="B55" s="184" t="s">
        <v>1070</v>
      </c>
      <c r="C55" s="158" t="s">
        <v>1069</v>
      </c>
    </row>
    <row r="56" spans="2:3" x14ac:dyDescent="0.25">
      <c r="B56" s="184" t="s">
        <v>1068</v>
      </c>
      <c r="C56" s="158" t="s">
        <v>1067</v>
      </c>
    </row>
    <row r="57" spans="2:3" x14ac:dyDescent="0.25">
      <c r="B57" s="184" t="s">
        <v>1066</v>
      </c>
      <c r="C57" s="158" t="s">
        <v>1065</v>
      </c>
    </row>
    <row r="58" spans="2:3" x14ac:dyDescent="0.25">
      <c r="B58" s="184" t="s">
        <v>1064</v>
      </c>
      <c r="C58" s="158" t="s">
        <v>1063</v>
      </c>
    </row>
    <row r="59" spans="2:3" x14ac:dyDescent="0.25">
      <c r="B59" s="184" t="s">
        <v>1062</v>
      </c>
      <c r="C59" s="158" t="s">
        <v>1061</v>
      </c>
    </row>
    <row r="60" spans="2:3" x14ac:dyDescent="0.25">
      <c r="B60" s="184"/>
      <c r="C60" s="185" t="s">
        <v>1060</v>
      </c>
    </row>
    <row r="61" spans="2:3" x14ac:dyDescent="0.25">
      <c r="B61" s="184" t="s">
        <v>1059</v>
      </c>
      <c r="C61" s="158" t="s">
        <v>1058</v>
      </c>
    </row>
    <row r="62" spans="2:3" x14ac:dyDescent="0.25">
      <c r="B62" s="184" t="s">
        <v>1057</v>
      </c>
      <c r="C62" s="158" t="s">
        <v>1056</v>
      </c>
    </row>
    <row r="63" spans="2:3" x14ac:dyDescent="0.25">
      <c r="B63" s="184" t="s">
        <v>1055</v>
      </c>
      <c r="C63" s="158" t="s">
        <v>1054</v>
      </c>
    </row>
    <row r="64" spans="2:3" x14ac:dyDescent="0.25">
      <c r="B64" s="184" t="s">
        <v>1053</v>
      </c>
      <c r="C64" s="158" t="s">
        <v>1052</v>
      </c>
    </row>
    <row r="65" spans="2:3" x14ac:dyDescent="0.25">
      <c r="B65" s="184" t="s">
        <v>1051</v>
      </c>
      <c r="C65" s="158" t="s">
        <v>1050</v>
      </c>
    </row>
    <row r="66" spans="2:3" x14ac:dyDescent="0.25">
      <c r="B66" s="184" t="s">
        <v>1049</v>
      </c>
      <c r="C66" s="158" t="s">
        <v>1048</v>
      </c>
    </row>
    <row r="67" spans="2:3" x14ac:dyDescent="0.25">
      <c r="B67" s="184" t="s">
        <v>1047</v>
      </c>
      <c r="C67" s="158" t="s">
        <v>1046</v>
      </c>
    </row>
    <row r="68" spans="2:3" x14ac:dyDescent="0.25">
      <c r="B68" s="184" t="s">
        <v>1045</v>
      </c>
      <c r="C68" s="158" t="s">
        <v>1044</v>
      </c>
    </row>
    <row r="69" spans="2:3" x14ac:dyDescent="0.25">
      <c r="B69" s="184" t="s">
        <v>1043</v>
      </c>
      <c r="C69" s="158" t="s">
        <v>1042</v>
      </c>
    </row>
    <row r="70" spans="2:3" x14ac:dyDescent="0.25">
      <c r="B70" s="184" t="s">
        <v>1041</v>
      </c>
      <c r="C70" s="158" t="s">
        <v>1040</v>
      </c>
    </row>
    <row r="71" spans="2:3" x14ac:dyDescent="0.25">
      <c r="B71" s="184" t="s">
        <v>1039</v>
      </c>
      <c r="C71" s="158" t="s">
        <v>1038</v>
      </c>
    </row>
    <row r="72" spans="2:3" x14ac:dyDescent="0.25">
      <c r="B72" s="184" t="s">
        <v>1037</v>
      </c>
      <c r="C72" s="158" t="s">
        <v>1036</v>
      </c>
    </row>
    <row r="73" spans="2:3" x14ac:dyDescent="0.25">
      <c r="B73" s="184" t="s">
        <v>1035</v>
      </c>
      <c r="C73" s="158" t="s">
        <v>1034</v>
      </c>
    </row>
    <row r="74" spans="2:3" x14ac:dyDescent="0.25">
      <c r="B74" s="184" t="s">
        <v>1033</v>
      </c>
      <c r="C74" s="158" t="s">
        <v>1032</v>
      </c>
    </row>
    <row r="75" spans="2:3" x14ac:dyDescent="0.25">
      <c r="B75" s="184" t="s">
        <v>1031</v>
      </c>
      <c r="C75" s="158" t="s">
        <v>1030</v>
      </c>
    </row>
    <row r="76" spans="2:3" x14ac:dyDescent="0.25">
      <c r="B76" s="184" t="s">
        <v>1029</v>
      </c>
      <c r="C76" s="158" t="s">
        <v>1028</v>
      </c>
    </row>
    <row r="77" spans="2:3" x14ac:dyDescent="0.25">
      <c r="B77" s="184" t="s">
        <v>1027</v>
      </c>
      <c r="C77" s="158" t="s">
        <v>1026</v>
      </c>
    </row>
    <row r="78" spans="2:3" x14ac:dyDescent="0.25">
      <c r="B78" s="184" t="s">
        <v>1025</v>
      </c>
      <c r="C78" s="158" t="s">
        <v>1024</v>
      </c>
    </row>
    <row r="79" spans="2:3" x14ac:dyDescent="0.25">
      <c r="B79" s="184" t="s">
        <v>1023</v>
      </c>
      <c r="C79" s="158" t="s">
        <v>1022</v>
      </c>
    </row>
    <row r="80" spans="2:3" x14ac:dyDescent="0.25">
      <c r="B80" s="184"/>
      <c r="C80" s="185" t="s">
        <v>1021</v>
      </c>
    </row>
    <row r="81" spans="2:3" x14ac:dyDescent="0.25">
      <c r="B81" s="184" t="s">
        <v>1020</v>
      </c>
      <c r="C81" s="158" t="s">
        <v>1019</v>
      </c>
    </row>
    <row r="82" spans="2:3" x14ac:dyDescent="0.25">
      <c r="B82" s="184" t="s">
        <v>1018</v>
      </c>
      <c r="C82" s="158" t="s">
        <v>1017</v>
      </c>
    </row>
    <row r="83" spans="2:3" x14ac:dyDescent="0.25">
      <c r="B83" s="184" t="s">
        <v>1016</v>
      </c>
      <c r="C83" s="158" t="s">
        <v>1015</v>
      </c>
    </row>
    <row r="84" spans="2:3" x14ac:dyDescent="0.25">
      <c r="B84" s="184" t="s">
        <v>1014</v>
      </c>
      <c r="C84" s="158" t="s">
        <v>1013</v>
      </c>
    </row>
    <row r="85" spans="2:3" x14ac:dyDescent="0.25">
      <c r="B85" s="184" t="s">
        <v>1012</v>
      </c>
      <c r="C85" s="158" t="s">
        <v>1011</v>
      </c>
    </row>
    <row r="86" spans="2:3" x14ac:dyDescent="0.25">
      <c r="B86" s="184" t="s">
        <v>1010</v>
      </c>
      <c r="C86" s="158" t="s">
        <v>1009</v>
      </c>
    </row>
    <row r="87" spans="2:3" x14ac:dyDescent="0.25">
      <c r="B87" s="184" t="s">
        <v>1008</v>
      </c>
      <c r="C87" s="158" t="s">
        <v>1007</v>
      </c>
    </row>
    <row r="88" spans="2:3" x14ac:dyDescent="0.25">
      <c r="B88" s="184" t="s">
        <v>1006</v>
      </c>
      <c r="C88" s="158" t="s">
        <v>1005</v>
      </c>
    </row>
    <row r="89" spans="2:3" x14ac:dyDescent="0.25">
      <c r="B89" s="184" t="s">
        <v>1004</v>
      </c>
      <c r="C89" s="158" t="s">
        <v>1003</v>
      </c>
    </row>
    <row r="90" spans="2:3" x14ac:dyDescent="0.25">
      <c r="B90" s="184"/>
      <c r="C90" s="185" t="s">
        <v>1002</v>
      </c>
    </row>
    <row r="91" spans="2:3" x14ac:dyDescent="0.25">
      <c r="B91" s="184" t="s">
        <v>1001</v>
      </c>
      <c r="C91" s="158" t="s">
        <v>1000</v>
      </c>
    </row>
    <row r="92" spans="2:3" x14ac:dyDescent="0.25">
      <c r="B92" s="184" t="s">
        <v>999</v>
      </c>
      <c r="C92" s="158" t="s">
        <v>998</v>
      </c>
    </row>
    <row r="93" spans="2:3" x14ac:dyDescent="0.25">
      <c r="B93" s="184"/>
      <c r="C93" s="185" t="s">
        <v>997</v>
      </c>
    </row>
    <row r="94" spans="2:3" x14ac:dyDescent="0.25">
      <c r="B94" s="184" t="s">
        <v>996</v>
      </c>
      <c r="C94" s="158" t="s">
        <v>995</v>
      </c>
    </row>
    <row r="95" spans="2:3" x14ac:dyDescent="0.25">
      <c r="B95" s="184" t="s">
        <v>994</v>
      </c>
      <c r="C95" s="158" t="s">
        <v>993</v>
      </c>
    </row>
    <row r="96" spans="2:3" x14ac:dyDescent="0.25">
      <c r="B96" s="184" t="s">
        <v>992</v>
      </c>
      <c r="C96" s="158" t="s">
        <v>991</v>
      </c>
    </row>
    <row r="97" spans="2:3" x14ac:dyDescent="0.25">
      <c r="B97" s="184" t="s">
        <v>990</v>
      </c>
      <c r="C97" s="158" t="s">
        <v>989</v>
      </c>
    </row>
    <row r="98" spans="2:3" x14ac:dyDescent="0.25">
      <c r="B98" s="184" t="s">
        <v>988</v>
      </c>
      <c r="C98" s="158" t="s">
        <v>987</v>
      </c>
    </row>
    <row r="99" spans="2:3" x14ac:dyDescent="0.25">
      <c r="B99" s="184" t="s">
        <v>986</v>
      </c>
      <c r="C99" s="158" t="s">
        <v>985</v>
      </c>
    </row>
    <row r="100" spans="2:3" x14ac:dyDescent="0.25">
      <c r="B100" s="184" t="s">
        <v>984</v>
      </c>
      <c r="C100" s="158" t="s">
        <v>983</v>
      </c>
    </row>
    <row r="101" spans="2:3" x14ac:dyDescent="0.25">
      <c r="B101" s="184" t="s">
        <v>982</v>
      </c>
      <c r="C101" s="158" t="s">
        <v>981</v>
      </c>
    </row>
    <row r="102" spans="2:3" x14ac:dyDescent="0.25">
      <c r="B102" s="184" t="s">
        <v>980</v>
      </c>
      <c r="C102" s="158" t="s">
        <v>979</v>
      </c>
    </row>
    <row r="103" spans="2:3" x14ac:dyDescent="0.25">
      <c r="B103" s="184" t="s">
        <v>978</v>
      </c>
      <c r="C103" s="158" t="s">
        <v>977</v>
      </c>
    </row>
    <row r="104" spans="2:3" x14ac:dyDescent="0.25">
      <c r="B104" s="184" t="s">
        <v>976</v>
      </c>
      <c r="C104" s="158" t="s">
        <v>975</v>
      </c>
    </row>
    <row r="105" spans="2:3" x14ac:dyDescent="0.25">
      <c r="B105" s="184" t="s">
        <v>974</v>
      </c>
      <c r="C105" s="158" t="s">
        <v>973</v>
      </c>
    </row>
    <row r="106" spans="2:3" x14ac:dyDescent="0.25">
      <c r="B106" s="184" t="s">
        <v>972</v>
      </c>
      <c r="C106" s="158" t="s">
        <v>971</v>
      </c>
    </row>
    <row r="107" spans="2:3" x14ac:dyDescent="0.25">
      <c r="B107" s="184" t="s">
        <v>970</v>
      </c>
      <c r="C107" s="158" t="s">
        <v>969</v>
      </c>
    </row>
    <row r="108" spans="2:3" x14ac:dyDescent="0.25">
      <c r="B108" s="184" t="s">
        <v>968</v>
      </c>
      <c r="C108" s="158" t="s">
        <v>967</v>
      </c>
    </row>
    <row r="109" spans="2:3" x14ac:dyDescent="0.25">
      <c r="B109" s="184"/>
      <c r="C109" s="185" t="s">
        <v>966</v>
      </c>
    </row>
    <row r="110" spans="2:3" x14ac:dyDescent="0.25">
      <c r="B110" s="184" t="s">
        <v>965</v>
      </c>
      <c r="C110" s="158" t="s">
        <v>964</v>
      </c>
    </row>
    <row r="111" spans="2:3" x14ac:dyDescent="0.25">
      <c r="B111" s="184" t="s">
        <v>963</v>
      </c>
      <c r="C111" s="158" t="s">
        <v>962</v>
      </c>
    </row>
    <row r="112" spans="2:3" x14ac:dyDescent="0.25">
      <c r="B112" s="184" t="s">
        <v>961</v>
      </c>
      <c r="C112" s="158" t="s">
        <v>960</v>
      </c>
    </row>
  </sheetData>
  <sheetProtection algorithmName="SHA-512" hashValue="PR1jLV5wjRqGTVOoBUjH6GxKoIN4jWJFSmshFCzAhRTb/IdnuuK/Sr8FvYG7wUpJHZNbgpUBdkACFu47KT/iBw==" saltValue="F4v/FHLyqQeKX8PogVVcmA==" spinCount="100000" sheet="1" objects="1" scenarios="1"/>
  <mergeCells count="2">
    <mergeCell ref="B1:C1"/>
    <mergeCell ref="B2:C2"/>
  </mergeCells>
  <hyperlinks>
    <hyperlink ref="B2" location="Inhaltsverzeichnis!A1" display="zurück zum Inhaltsverzeichnis" xr:uid="{BDC6EF1B-081E-4A3C-AE5F-6DBF60221A03}"/>
  </hyperlink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397B8-1294-40FB-8D63-327471A70777}">
  <dimension ref="A1:O159"/>
  <sheetViews>
    <sheetView showGridLines="0" workbookViewId="0">
      <pane ySplit="2" topLeftCell="A3" activePane="bottomLeft" state="frozen"/>
      <selection pane="bottomLeft" activeCell="G112" sqref="G112"/>
    </sheetView>
  </sheetViews>
  <sheetFormatPr baseColWidth="10" defaultColWidth="9" defaultRowHeight="14.25" x14ac:dyDescent="0.2"/>
  <cols>
    <col min="1" max="1" width="1.7109375" style="89" customWidth="1"/>
    <col min="2" max="2" width="2.7109375" style="89" customWidth="1"/>
    <col min="3" max="3" width="44.7109375" style="89" bestFit="1" customWidth="1"/>
    <col min="4" max="4" width="17.28515625" style="89" customWidth="1"/>
    <col min="5" max="5" width="37.7109375" style="89" customWidth="1"/>
    <col min="6" max="6" width="26.5703125" style="89" bestFit="1" customWidth="1"/>
    <col min="7" max="7" width="51.7109375" style="89" customWidth="1"/>
    <col min="8" max="16384" width="9" style="89"/>
  </cols>
  <sheetData>
    <row r="1" spans="1:9" ht="23.65" customHeight="1" x14ac:dyDescent="0.2">
      <c r="B1" s="659" t="s">
        <v>2984</v>
      </c>
      <c r="C1" s="659"/>
      <c r="D1" s="659"/>
      <c r="E1" s="659"/>
      <c r="F1" s="659"/>
    </row>
    <row r="2" spans="1:9" s="90" customFormat="1" ht="20.100000000000001" customHeight="1" x14ac:dyDescent="0.2">
      <c r="A2" s="93"/>
      <c r="B2" s="697" t="s">
        <v>470</v>
      </c>
      <c r="C2" s="697"/>
      <c r="D2" s="94"/>
      <c r="E2" s="94"/>
      <c r="F2" s="95"/>
      <c r="G2" s="96"/>
      <c r="H2" s="96"/>
      <c r="I2" s="96"/>
    </row>
    <row r="3" spans="1:9" ht="2.25" customHeight="1" x14ac:dyDescent="0.2">
      <c r="A3" s="97"/>
    </row>
    <row r="4" spans="1:9" ht="11.25" customHeight="1" x14ac:dyDescent="0.2">
      <c r="A4" s="97"/>
    </row>
    <row r="5" spans="1:9" ht="11.25" customHeight="1" x14ac:dyDescent="0.2">
      <c r="A5" s="97"/>
    </row>
    <row r="6" spans="1:9" ht="11.25" customHeight="1" x14ac:dyDescent="0.2">
      <c r="A6" s="97"/>
    </row>
    <row r="7" spans="1:9" ht="11.25" customHeight="1" x14ac:dyDescent="0.2">
      <c r="A7" s="97"/>
    </row>
    <row r="8" spans="1:9" ht="11.25" customHeight="1" x14ac:dyDescent="0.2">
      <c r="A8" s="97"/>
    </row>
    <row r="9" spans="1:9" ht="11.25" customHeight="1" x14ac:dyDescent="0.2">
      <c r="A9" s="97"/>
    </row>
    <row r="10" spans="1:9" ht="11.25" customHeight="1" x14ac:dyDescent="0.2">
      <c r="A10" s="97"/>
    </row>
    <row r="11" spans="1:9" ht="11.25" customHeight="1" x14ac:dyDescent="0.2">
      <c r="A11" s="97"/>
    </row>
    <row r="12" spans="1:9" ht="11.25" customHeight="1" x14ac:dyDescent="0.2">
      <c r="A12" s="97"/>
    </row>
    <row r="13" spans="1:9" ht="14.25" customHeight="1" x14ac:dyDescent="0.2">
      <c r="A13" s="97"/>
    </row>
    <row r="14" spans="1:9" ht="14.25" customHeight="1" x14ac:dyDescent="0.2">
      <c r="A14" s="97"/>
    </row>
    <row r="15" spans="1:9" ht="14.25" customHeight="1" x14ac:dyDescent="0.2">
      <c r="A15" s="97"/>
    </row>
    <row r="16" spans="1:9" ht="14.25" customHeight="1" x14ac:dyDescent="0.2">
      <c r="A16" s="97"/>
    </row>
    <row r="17" spans="1:8" ht="14.25" customHeight="1" x14ac:dyDescent="0.2">
      <c r="A17" s="97"/>
    </row>
    <row r="18" spans="1:8" ht="14.25" customHeight="1" x14ac:dyDescent="0.2">
      <c r="A18" s="97"/>
    </row>
    <row r="19" spans="1:8" ht="14.25" customHeight="1" x14ac:dyDescent="0.2">
      <c r="A19" s="97"/>
      <c r="H19" s="277"/>
    </row>
    <row r="20" spans="1:8" ht="14.25" customHeight="1" x14ac:dyDescent="0.2">
      <c r="A20" s="97"/>
    </row>
    <row r="21" spans="1:8" ht="14.25" customHeight="1" x14ac:dyDescent="0.2">
      <c r="A21" s="97"/>
    </row>
    <row r="22" spans="1:8" ht="14.25" customHeight="1" x14ac:dyDescent="0.2">
      <c r="A22" s="97"/>
    </row>
    <row r="23" spans="1:8" ht="14.25" customHeight="1" x14ac:dyDescent="0.2">
      <c r="A23" s="97"/>
    </row>
    <row r="24" spans="1:8" ht="14.25" customHeight="1" x14ac:dyDescent="0.2">
      <c r="A24" s="97"/>
    </row>
    <row r="25" spans="1:8" ht="14.25" customHeight="1" x14ac:dyDescent="0.2">
      <c r="A25" s="97"/>
    </row>
    <row r="26" spans="1:8" ht="14.25" customHeight="1" x14ac:dyDescent="0.2">
      <c r="A26" s="97"/>
    </row>
    <row r="27" spans="1:8" ht="14.25" customHeight="1" x14ac:dyDescent="0.2">
      <c r="A27" s="97"/>
    </row>
    <row r="28" spans="1:8" ht="14.25" customHeight="1" x14ac:dyDescent="0.2">
      <c r="A28" s="97"/>
    </row>
    <row r="29" spans="1:8" ht="14.25" customHeight="1" x14ac:dyDescent="0.2">
      <c r="A29" s="97"/>
    </row>
    <row r="30" spans="1:8" ht="14.25" customHeight="1" x14ac:dyDescent="0.2">
      <c r="A30" s="97"/>
    </row>
    <row r="31" spans="1:8" ht="14.25" customHeight="1" x14ac:dyDescent="0.2">
      <c r="A31" s="97"/>
    </row>
    <row r="32" spans="1:8" ht="14.25" customHeight="1" x14ac:dyDescent="0.2">
      <c r="A32" s="97"/>
    </row>
    <row r="33" spans="1:8" ht="14.25" customHeight="1" x14ac:dyDescent="0.2">
      <c r="A33" s="97"/>
      <c r="H33" s="277"/>
    </row>
    <row r="34" spans="1:8" ht="14.25" customHeight="1" x14ac:dyDescent="0.2">
      <c r="A34" s="97"/>
    </row>
    <row r="35" spans="1:8" ht="14.25" customHeight="1" x14ac:dyDescent="0.2">
      <c r="A35" s="97"/>
    </row>
    <row r="36" spans="1:8" ht="14.25" customHeight="1" x14ac:dyDescent="0.2">
      <c r="A36" s="97"/>
    </row>
    <row r="37" spans="1:8" ht="14.25" customHeight="1" x14ac:dyDescent="0.2">
      <c r="A37" s="97"/>
    </row>
    <row r="38" spans="1:8" ht="14.25" customHeight="1" x14ac:dyDescent="0.2">
      <c r="A38" s="97"/>
    </row>
    <row r="39" spans="1:8" ht="14.25" customHeight="1" x14ac:dyDescent="0.2">
      <c r="A39" s="97"/>
    </row>
    <row r="40" spans="1:8" ht="14.25" customHeight="1" x14ac:dyDescent="0.2">
      <c r="A40" s="97"/>
    </row>
    <row r="41" spans="1:8" ht="14.25" customHeight="1" x14ac:dyDescent="0.2">
      <c r="A41" s="97"/>
    </row>
    <row r="42" spans="1:8" ht="14.25" customHeight="1" x14ac:dyDescent="0.2">
      <c r="A42" s="97"/>
    </row>
    <row r="43" spans="1:8" ht="14.25" customHeight="1" x14ac:dyDescent="0.2">
      <c r="A43" s="97"/>
    </row>
    <row r="44" spans="1:8" ht="14.25" customHeight="1" x14ac:dyDescent="0.2">
      <c r="A44" s="97"/>
    </row>
    <row r="45" spans="1:8" ht="14.25" customHeight="1" x14ac:dyDescent="0.2">
      <c r="A45" s="97"/>
    </row>
    <row r="46" spans="1:8" ht="14.25" customHeight="1" x14ac:dyDescent="0.2">
      <c r="A46" s="97"/>
    </row>
    <row r="47" spans="1:8" ht="14.25" customHeight="1" x14ac:dyDescent="0.2">
      <c r="A47" s="97"/>
    </row>
    <row r="48" spans="1:8" ht="14.25" customHeight="1" x14ac:dyDescent="0.2">
      <c r="A48" s="97"/>
    </row>
    <row r="49" spans="1:1" ht="14.25" customHeight="1" x14ac:dyDescent="0.2">
      <c r="A49" s="97"/>
    </row>
    <row r="50" spans="1:1" ht="14.25" customHeight="1" x14ac:dyDescent="0.2">
      <c r="A50" s="97"/>
    </row>
    <row r="51" spans="1:1" ht="14.25" customHeight="1" x14ac:dyDescent="0.2">
      <c r="A51" s="97"/>
    </row>
    <row r="52" spans="1:1" ht="14.25" customHeight="1" x14ac:dyDescent="0.2">
      <c r="A52" s="97"/>
    </row>
    <row r="53" spans="1:1" ht="14.25" customHeight="1" x14ac:dyDescent="0.2">
      <c r="A53" s="97"/>
    </row>
    <row r="54" spans="1:1" ht="14.25" customHeight="1" x14ac:dyDescent="0.2">
      <c r="A54" s="97"/>
    </row>
    <row r="55" spans="1:1" ht="14.25" customHeight="1" x14ac:dyDescent="0.2">
      <c r="A55" s="97"/>
    </row>
    <row r="56" spans="1:1" ht="14.25" customHeight="1" x14ac:dyDescent="0.2">
      <c r="A56" s="97"/>
    </row>
    <row r="57" spans="1:1" ht="14.25" customHeight="1" x14ac:dyDescent="0.2">
      <c r="A57" s="97"/>
    </row>
    <row r="58" spans="1:1" ht="14.25" customHeight="1" x14ac:dyDescent="0.2">
      <c r="A58" s="97"/>
    </row>
    <row r="59" spans="1:1" ht="14.25" customHeight="1" x14ac:dyDescent="0.2">
      <c r="A59" s="97"/>
    </row>
    <row r="60" spans="1:1" ht="14.25" customHeight="1" x14ac:dyDescent="0.2">
      <c r="A60" s="97"/>
    </row>
    <row r="61" spans="1:1" ht="14.25" customHeight="1" x14ac:dyDescent="0.2">
      <c r="A61" s="97"/>
    </row>
    <row r="62" spans="1:1" ht="14.25" customHeight="1" x14ac:dyDescent="0.2">
      <c r="A62" s="97"/>
    </row>
    <row r="63" spans="1:1" ht="14.25" customHeight="1" x14ac:dyDescent="0.2">
      <c r="A63" s="97"/>
    </row>
    <row r="64" spans="1:1" ht="14.25" customHeight="1" x14ac:dyDescent="0.2">
      <c r="A64" s="97"/>
    </row>
    <row r="65" spans="1:10" ht="14.25" customHeight="1" x14ac:dyDescent="0.2">
      <c r="A65" s="97"/>
    </row>
    <row r="66" spans="1:10" ht="14.25" customHeight="1" x14ac:dyDescent="0.2">
      <c r="A66" s="97"/>
    </row>
    <row r="67" spans="1:10" ht="14.25" customHeight="1" x14ac:dyDescent="0.2">
      <c r="A67" s="97"/>
    </row>
    <row r="68" spans="1:10" ht="14.25" customHeight="1" x14ac:dyDescent="0.2">
      <c r="A68" s="97"/>
    </row>
    <row r="69" spans="1:10" ht="14.25" customHeight="1" x14ac:dyDescent="0.2">
      <c r="A69" s="97"/>
    </row>
    <row r="70" spans="1:10" ht="14.25" customHeight="1" x14ac:dyDescent="0.2">
      <c r="A70" s="97"/>
    </row>
    <row r="71" spans="1:10" ht="14.25" customHeight="1" x14ac:dyDescent="0.2">
      <c r="A71" s="97"/>
    </row>
    <row r="72" spans="1:10" ht="14.25" customHeight="1" x14ac:dyDescent="0.2">
      <c r="A72" s="97"/>
    </row>
    <row r="73" spans="1:10" ht="14.25" customHeight="1" x14ac:dyDescent="0.2">
      <c r="A73" s="97"/>
    </row>
    <row r="74" spans="1:10" ht="14.25" customHeight="1" x14ac:dyDescent="0.2">
      <c r="A74" s="97"/>
    </row>
    <row r="75" spans="1:10" ht="14.25" customHeight="1" x14ac:dyDescent="0.2">
      <c r="A75" s="97"/>
    </row>
    <row r="76" spans="1:10" ht="14.25" customHeight="1" x14ac:dyDescent="0.2">
      <c r="A76" s="97"/>
    </row>
    <row r="77" spans="1:10" ht="14.25" customHeight="1" x14ac:dyDescent="0.2">
      <c r="A77" s="97"/>
    </row>
    <row r="78" spans="1:10" ht="15" x14ac:dyDescent="0.25">
      <c r="B78" s="268"/>
      <c r="C78" s="308"/>
      <c r="D78" s="114"/>
      <c r="E78" s="262"/>
      <c r="F78" s="262"/>
      <c r="G78" s="128"/>
      <c r="I78"/>
      <c r="J78" s="78"/>
    </row>
    <row r="79" spans="1:10" ht="15" x14ac:dyDescent="0.25">
      <c r="B79" s="268"/>
      <c r="C79" s="308"/>
      <c r="D79" s="114"/>
      <c r="E79" s="262"/>
      <c r="F79" s="262"/>
      <c r="G79" s="128"/>
      <c r="I79"/>
      <c r="J79" s="78"/>
    </row>
    <row r="80" spans="1:10" ht="15" x14ac:dyDescent="0.25">
      <c r="B80" s="268"/>
      <c r="C80" s="308"/>
      <c r="D80" s="114"/>
      <c r="E80" s="262"/>
      <c r="F80" s="262"/>
      <c r="G80" s="128"/>
      <c r="I80"/>
      <c r="J80" s="78"/>
    </row>
    <row r="81" spans="2:10" ht="15" x14ac:dyDescent="0.25">
      <c r="B81" s="268"/>
      <c r="C81" s="308"/>
      <c r="D81" s="114"/>
      <c r="E81" s="262"/>
      <c r="F81" s="262"/>
      <c r="G81" s="128"/>
      <c r="I81"/>
      <c r="J81" s="78"/>
    </row>
    <row r="82" spans="2:10" ht="15" x14ac:dyDescent="0.25">
      <c r="B82" s="268"/>
      <c r="C82" s="308"/>
      <c r="D82" s="114"/>
      <c r="E82" s="262"/>
      <c r="F82" s="262"/>
      <c r="G82" s="128"/>
      <c r="H82" s="277"/>
      <c r="I82"/>
      <c r="J82" s="78"/>
    </row>
    <row r="83" spans="2:10" ht="15" x14ac:dyDescent="0.25">
      <c r="B83" s="268"/>
      <c r="C83" s="308"/>
      <c r="D83" s="114"/>
      <c r="E83" s="262"/>
      <c r="F83" s="262"/>
      <c r="G83" s="128"/>
      <c r="I83"/>
      <c r="J83" s="78"/>
    </row>
    <row r="84" spans="2:10" ht="15" x14ac:dyDescent="0.25">
      <c r="B84" s="268"/>
      <c r="C84" s="308"/>
      <c r="D84" s="114"/>
      <c r="E84" s="262"/>
      <c r="F84" s="262"/>
      <c r="G84" s="128"/>
      <c r="I84"/>
      <c r="J84" s="78"/>
    </row>
    <row r="85" spans="2:10" ht="15" x14ac:dyDescent="0.25">
      <c r="B85" s="268"/>
      <c r="C85" s="308"/>
      <c r="D85" s="114"/>
      <c r="E85" s="262"/>
      <c r="F85" s="262"/>
      <c r="G85" s="128"/>
      <c r="I85"/>
      <c r="J85" s="78"/>
    </row>
    <row r="86" spans="2:10" ht="15" x14ac:dyDescent="0.25">
      <c r="B86" s="268"/>
      <c r="C86" s="308"/>
      <c r="D86" s="114"/>
      <c r="E86" s="262"/>
      <c r="F86" s="262"/>
      <c r="G86" s="128"/>
      <c r="I86"/>
      <c r="J86" s="78"/>
    </row>
    <row r="87" spans="2:10" ht="15" x14ac:dyDescent="0.25">
      <c r="B87" s="268"/>
      <c r="C87" s="308"/>
      <c r="D87" s="114"/>
      <c r="E87" s="262"/>
      <c r="F87" s="262"/>
      <c r="G87" s="128"/>
      <c r="I87"/>
      <c r="J87" s="78"/>
    </row>
    <row r="88" spans="2:10" ht="15" x14ac:dyDescent="0.25">
      <c r="B88" s="268"/>
      <c r="C88" s="308"/>
      <c r="D88" s="114"/>
      <c r="E88" s="262"/>
      <c r="F88" s="262"/>
      <c r="G88" s="128"/>
      <c r="I88"/>
      <c r="J88" s="78"/>
    </row>
    <row r="89" spans="2:10" ht="15" x14ac:dyDescent="0.25">
      <c r="B89" s="268"/>
      <c r="C89" s="308"/>
      <c r="D89" s="114"/>
      <c r="E89" s="262"/>
      <c r="F89" s="262"/>
      <c r="G89" s="128"/>
      <c r="I89"/>
      <c r="J89" s="78"/>
    </row>
    <row r="90" spans="2:10" ht="15" x14ac:dyDescent="0.25">
      <c r="B90" s="268"/>
      <c r="C90" s="308"/>
      <c r="D90" s="114"/>
      <c r="E90" s="262"/>
      <c r="F90" s="262"/>
      <c r="G90" s="128"/>
      <c r="I90"/>
      <c r="J90" s="78"/>
    </row>
    <row r="91" spans="2:10" ht="15" x14ac:dyDescent="0.25">
      <c r="B91" s="268"/>
      <c r="C91" s="308"/>
      <c r="D91" s="114"/>
      <c r="E91" s="262"/>
      <c r="F91" s="262"/>
      <c r="G91" s="128"/>
      <c r="I91"/>
      <c r="J91" s="78"/>
    </row>
    <row r="92" spans="2:10" ht="15" x14ac:dyDescent="0.25">
      <c r="B92" s="268"/>
      <c r="C92" s="308"/>
      <c r="D92" s="114"/>
      <c r="E92" s="262"/>
      <c r="F92" s="262"/>
      <c r="G92" s="128"/>
      <c r="I92"/>
      <c r="J92" s="78"/>
    </row>
    <row r="93" spans="2:10" ht="15" x14ac:dyDescent="0.25">
      <c r="B93" s="268"/>
      <c r="C93" s="308"/>
      <c r="D93" s="114"/>
      <c r="E93" s="262"/>
      <c r="F93" s="262"/>
      <c r="G93" s="128"/>
      <c r="I93"/>
      <c r="J93" s="78"/>
    </row>
    <row r="94" spans="2:10" ht="15" x14ac:dyDescent="0.25">
      <c r="B94" s="268"/>
      <c r="C94" s="308"/>
      <c r="D94" s="114"/>
      <c r="E94" s="262"/>
      <c r="F94" s="262"/>
      <c r="G94" s="128"/>
      <c r="I94"/>
      <c r="J94" s="78"/>
    </row>
    <row r="132" spans="1:15" ht="15" thickBot="1" x14ac:dyDescent="0.25">
      <c r="A132" s="97"/>
      <c r="B132" s="693" t="s">
        <v>2983</v>
      </c>
      <c r="C132" s="693"/>
      <c r="D132" s="693"/>
      <c r="E132" s="693"/>
      <c r="F132" s="693"/>
      <c r="G132" s="693"/>
    </row>
    <row r="133" spans="1:15" ht="24" x14ac:dyDescent="0.2">
      <c r="A133" s="97"/>
      <c r="B133" s="133"/>
      <c r="C133" s="412" t="s">
        <v>2972</v>
      </c>
      <c r="D133" s="412" t="s">
        <v>2971</v>
      </c>
      <c r="E133" s="412" t="s">
        <v>2970</v>
      </c>
      <c r="F133" s="412" t="s">
        <v>2976</v>
      </c>
      <c r="G133" s="412" t="s">
        <v>2968</v>
      </c>
      <c r="O133" s="415"/>
    </row>
    <row r="134" spans="1:15" ht="56.25" x14ac:dyDescent="0.2">
      <c r="B134" s="413"/>
      <c r="C134" s="108" t="s">
        <v>8</v>
      </c>
      <c r="D134" s="42" t="s">
        <v>9</v>
      </c>
      <c r="E134" s="407" t="s">
        <v>10</v>
      </c>
      <c r="F134" s="42" t="s">
        <v>2967</v>
      </c>
      <c r="G134" s="42" t="s">
        <v>2982</v>
      </c>
      <c r="H134" s="698"/>
      <c r="I134" s="698"/>
      <c r="J134" s="698"/>
      <c r="K134" s="698"/>
      <c r="L134" s="698"/>
    </row>
    <row r="135" spans="1:15" ht="67.5" x14ac:dyDescent="0.2">
      <c r="B135" s="413"/>
      <c r="C135" s="108" t="s">
        <v>425</v>
      </c>
      <c r="D135" s="42" t="s">
        <v>63</v>
      </c>
      <c r="E135" s="42" t="s">
        <v>26</v>
      </c>
      <c r="F135" s="42" t="s">
        <v>26</v>
      </c>
      <c r="G135" s="42" t="s">
        <v>2981</v>
      </c>
      <c r="H135" s="698"/>
      <c r="I135" s="698"/>
      <c r="J135" s="698"/>
      <c r="K135" s="698"/>
      <c r="L135" s="698"/>
    </row>
    <row r="136" spans="1:15" ht="57" customHeight="1" x14ac:dyDescent="0.2">
      <c r="B136" s="413"/>
      <c r="C136" s="108" t="s">
        <v>52</v>
      </c>
      <c r="D136" s="42" t="s">
        <v>9</v>
      </c>
      <c r="E136" s="407" t="s">
        <v>10</v>
      </c>
      <c r="F136" s="42" t="s">
        <v>2967</v>
      </c>
      <c r="G136" s="42" t="s">
        <v>2980</v>
      </c>
      <c r="H136" s="698"/>
      <c r="I136" s="698"/>
      <c r="J136" s="698"/>
      <c r="K136" s="698"/>
      <c r="L136" s="698"/>
    </row>
    <row r="137" spans="1:15" ht="72.599999999999994" customHeight="1" x14ac:dyDescent="0.2">
      <c r="B137" s="413"/>
      <c r="C137" s="108" t="s">
        <v>72</v>
      </c>
      <c r="D137" s="42" t="s">
        <v>25</v>
      </c>
      <c r="E137" s="42" t="s">
        <v>73</v>
      </c>
      <c r="F137" s="42" t="s">
        <v>73</v>
      </c>
      <c r="G137" s="42" t="s">
        <v>2979</v>
      </c>
      <c r="H137" s="698"/>
      <c r="I137" s="698"/>
      <c r="J137" s="698"/>
      <c r="K137" s="698"/>
      <c r="L137" s="698"/>
    </row>
    <row r="138" spans="1:15" ht="64.900000000000006" customHeight="1" x14ac:dyDescent="0.2">
      <c r="B138" s="413"/>
      <c r="C138" s="108" t="s">
        <v>442</v>
      </c>
      <c r="D138" s="42" t="s">
        <v>63</v>
      </c>
      <c r="E138" s="42" t="s">
        <v>443</v>
      </c>
      <c r="F138" s="42" t="s">
        <v>443</v>
      </c>
      <c r="G138" s="42" t="s">
        <v>2978</v>
      </c>
      <c r="H138" s="414"/>
      <c r="I138" s="98"/>
    </row>
    <row r="141" spans="1:15" ht="15" thickBot="1" x14ac:dyDescent="0.25">
      <c r="A141" s="97"/>
      <c r="B141" s="693" t="s">
        <v>2977</v>
      </c>
      <c r="C141" s="693"/>
      <c r="D141" s="693"/>
      <c r="E141" s="693"/>
      <c r="F141" s="693"/>
      <c r="G141" s="693"/>
    </row>
    <row r="142" spans="1:15" ht="24" x14ac:dyDescent="0.2">
      <c r="A142" s="97"/>
      <c r="B142" s="133"/>
      <c r="C142" s="412" t="s">
        <v>2972</v>
      </c>
      <c r="D142" s="412" t="s">
        <v>2971</v>
      </c>
      <c r="E142" s="412" t="s">
        <v>2970</v>
      </c>
      <c r="F142" s="412" t="s">
        <v>2976</v>
      </c>
      <c r="G142" s="412" t="s">
        <v>2968</v>
      </c>
    </row>
    <row r="143" spans="1:15" ht="56.25" x14ac:dyDescent="0.2">
      <c r="A143" s="97"/>
      <c r="B143" s="413"/>
      <c r="C143" s="108" t="s">
        <v>72</v>
      </c>
      <c r="D143" s="42" t="s">
        <v>25</v>
      </c>
      <c r="E143" s="42" t="s">
        <v>73</v>
      </c>
      <c r="F143" s="42" t="s">
        <v>2260</v>
      </c>
      <c r="G143" s="42" t="s">
        <v>2975</v>
      </c>
    </row>
    <row r="146" spans="1:10" ht="15" thickBot="1" x14ac:dyDescent="0.25">
      <c r="A146" s="97"/>
      <c r="B146" s="693" t="s">
        <v>2974</v>
      </c>
      <c r="C146" s="693"/>
      <c r="D146" s="693"/>
      <c r="E146" s="693"/>
      <c r="F146" s="693"/>
      <c r="G146" s="693"/>
    </row>
    <row r="147" spans="1:10" ht="4.5" customHeight="1" x14ac:dyDescent="0.25">
      <c r="A147" s="97"/>
      <c r="B147" s="100"/>
      <c r="C147" s="100"/>
      <c r="D147" s="100"/>
      <c r="E147" s="100"/>
      <c r="F147" s="100"/>
      <c r="H147" s="86"/>
    </row>
    <row r="148" spans="1:10" ht="15" thickBot="1" x14ac:dyDescent="0.25">
      <c r="A148" s="97"/>
      <c r="B148" s="693" t="s">
        <v>2973</v>
      </c>
      <c r="C148" s="693"/>
      <c r="D148" s="693"/>
      <c r="E148" s="693"/>
      <c r="F148" s="693"/>
      <c r="G148" s="693"/>
      <c r="H148" s="86"/>
    </row>
    <row r="149" spans="1:10" ht="24" x14ac:dyDescent="0.2">
      <c r="B149" s="133"/>
      <c r="C149" s="412" t="s">
        <v>2972</v>
      </c>
      <c r="D149" s="412" t="s">
        <v>2971</v>
      </c>
      <c r="E149" s="412" t="s">
        <v>2970</v>
      </c>
      <c r="F149" s="412" t="s">
        <v>2969</v>
      </c>
      <c r="G149" s="412" t="s">
        <v>2968</v>
      </c>
      <c r="H149" s="86"/>
      <c r="I149" s="98"/>
    </row>
    <row r="150" spans="1:10" ht="45" x14ac:dyDescent="0.2">
      <c r="B150" s="411"/>
      <c r="C150" s="108" t="s">
        <v>426</v>
      </c>
      <c r="D150" s="4" t="s">
        <v>91</v>
      </c>
      <c r="E150" s="16" t="s">
        <v>10</v>
      </c>
      <c r="F150" s="42" t="s">
        <v>2967</v>
      </c>
      <c r="G150" s="42" t="s">
        <v>2966</v>
      </c>
      <c r="H150" s="409"/>
      <c r="I150" s="410"/>
    </row>
    <row r="151" spans="1:10" ht="29.25" customHeight="1" x14ac:dyDescent="0.2">
      <c r="B151" s="699"/>
      <c r="C151" s="690" t="s">
        <v>2965</v>
      </c>
      <c r="D151" s="691"/>
      <c r="E151" s="691"/>
      <c r="F151" s="691"/>
      <c r="G151" s="692"/>
      <c r="H151" s="98"/>
      <c r="I151" s="98"/>
    </row>
    <row r="152" spans="1:10" ht="56.25" x14ac:dyDescent="0.2">
      <c r="B152" s="699"/>
      <c r="C152" s="42" t="s">
        <v>468</v>
      </c>
      <c r="D152" s="4" t="s">
        <v>16</v>
      </c>
      <c r="E152" s="16" t="s">
        <v>436</v>
      </c>
      <c r="F152" s="16" t="s">
        <v>436</v>
      </c>
      <c r="G152" s="42" t="s">
        <v>2964</v>
      </c>
      <c r="H152" s="98"/>
      <c r="I152" s="98"/>
    </row>
    <row r="153" spans="1:10" ht="27.75" customHeight="1" x14ac:dyDescent="0.2">
      <c r="B153" s="688"/>
      <c r="C153" s="690" t="s">
        <v>2963</v>
      </c>
      <c r="D153" s="691"/>
      <c r="E153" s="691"/>
      <c r="F153" s="691"/>
      <c r="G153" s="692"/>
      <c r="H153" s="409"/>
      <c r="I153" s="98"/>
    </row>
    <row r="154" spans="1:10" ht="29.25" customHeight="1" x14ac:dyDescent="0.2">
      <c r="B154" s="688"/>
      <c r="C154" s="690" t="s">
        <v>2962</v>
      </c>
      <c r="D154" s="691"/>
      <c r="E154" s="691"/>
      <c r="F154" s="691"/>
      <c r="G154" s="692"/>
      <c r="H154" s="409"/>
      <c r="I154" s="98"/>
    </row>
    <row r="155" spans="1:10" ht="133.9" customHeight="1" x14ac:dyDescent="0.2">
      <c r="B155" s="688"/>
      <c r="C155" s="408" t="s">
        <v>250</v>
      </c>
      <c r="D155" s="42" t="s">
        <v>25</v>
      </c>
      <c r="E155" s="11" t="s">
        <v>251</v>
      </c>
      <c r="F155" s="11" t="s">
        <v>251</v>
      </c>
      <c r="G155" s="42" t="s">
        <v>2961</v>
      </c>
      <c r="I155" s="98"/>
    </row>
    <row r="156" spans="1:10" ht="15" x14ac:dyDescent="0.25">
      <c r="B156" s="689"/>
      <c r="C156" s="408" t="s">
        <v>254</v>
      </c>
      <c r="D156" s="4" t="s">
        <v>16</v>
      </c>
      <c r="E156" s="16" t="s">
        <v>436</v>
      </c>
      <c r="F156" s="16" t="s">
        <v>436</v>
      </c>
      <c r="G156" s="42"/>
      <c r="I156"/>
      <c r="J156" s="78"/>
    </row>
    <row r="158" spans="1:10" ht="15" thickBot="1" x14ac:dyDescent="0.25">
      <c r="A158" s="97"/>
      <c r="B158" s="693" t="s">
        <v>2960</v>
      </c>
      <c r="C158" s="693"/>
      <c r="D158" s="693"/>
      <c r="E158" s="693"/>
      <c r="F158" s="693"/>
      <c r="G158" s="693"/>
      <c r="H158" s="86"/>
    </row>
    <row r="159" spans="1:10" ht="33.75" customHeight="1" x14ac:dyDescent="0.2">
      <c r="B159" s="694" t="s">
        <v>2959</v>
      </c>
      <c r="C159" s="695"/>
      <c r="D159" s="695"/>
      <c r="E159" s="695"/>
      <c r="F159" s="695"/>
      <c r="G159" s="696"/>
    </row>
  </sheetData>
  <sheetProtection algorithmName="SHA-512" hashValue="tryLNXYlKLuQqK8jnvd0AbgxVVNImHMKBQvbaNA8T4oMlniFMFQScfYNsv6xDXRqy2IqZwoiLpM+j6HifLHglQ==" saltValue="op0/Sm+jmlKtCVtaxKLSAA==" spinCount="100000" sheet="1" objects="1" scenarios="1"/>
  <mergeCells count="17">
    <mergeCell ref="C151:G151"/>
    <mergeCell ref="B1:F1"/>
    <mergeCell ref="B2:C2"/>
    <mergeCell ref="B132:G132"/>
    <mergeCell ref="H134:L134"/>
    <mergeCell ref="H135:L135"/>
    <mergeCell ref="H136:L136"/>
    <mergeCell ref="H137:L137"/>
    <mergeCell ref="B141:G141"/>
    <mergeCell ref="B146:G146"/>
    <mergeCell ref="B148:G148"/>
    <mergeCell ref="B151:B152"/>
    <mergeCell ref="B153:B156"/>
    <mergeCell ref="C153:G153"/>
    <mergeCell ref="C154:G154"/>
    <mergeCell ref="B158:G158"/>
    <mergeCell ref="B159:G159"/>
  </mergeCells>
  <hyperlinks>
    <hyperlink ref="B2" location="Inhaltsverzeichnis!A1" display="zurück zum Inhaltsverzeichnis" xr:uid="{CD84EBEB-4A0E-4B12-ADFA-C9FA496C7FFD}"/>
    <hyperlink ref="B2:C2" location="Inhaltsverzeichnis!A1" display="Inhaltsverzeichnis (Table of contents)" xr:uid="{46A8C551-26EE-4A16-9DD8-E4B75651C93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8FC77-1633-4AF4-82A9-AA8E3DF71AE1}">
  <dimension ref="A1:N170"/>
  <sheetViews>
    <sheetView showGridLines="0" zoomScaleNormal="100" workbookViewId="0">
      <pane ySplit="2" topLeftCell="A3" activePane="bottomLeft" state="frozen"/>
      <selection pane="bottomLeft" activeCell="C139" sqref="C139"/>
    </sheetView>
  </sheetViews>
  <sheetFormatPr baseColWidth="10" defaultColWidth="9" defaultRowHeight="14.25" x14ac:dyDescent="0.2"/>
  <cols>
    <col min="1" max="1" width="1.85546875" style="89" customWidth="1"/>
    <col min="2" max="2" width="2.85546875" style="89" customWidth="1"/>
    <col min="3" max="3" width="44.85546875" style="89" bestFit="1" customWidth="1"/>
    <col min="4" max="4" width="17.28515625" style="89" customWidth="1"/>
    <col min="5" max="5" width="50.5703125" style="89" customWidth="1"/>
    <col min="6" max="6" width="65.28515625" style="89" customWidth="1"/>
    <col min="7" max="7" width="7.42578125" style="89" customWidth="1"/>
    <col min="8" max="8" width="51.85546875" style="89" customWidth="1"/>
    <col min="9" max="16384" width="9" style="89"/>
  </cols>
  <sheetData>
    <row r="1" spans="1:13" ht="28.9" customHeight="1" x14ac:dyDescent="0.2">
      <c r="B1" s="659" t="s">
        <v>518</v>
      </c>
      <c r="C1" s="659"/>
      <c r="D1" s="659"/>
      <c r="E1" s="659"/>
      <c r="F1" s="92"/>
    </row>
    <row r="2" spans="1:13" s="150" customFormat="1" ht="20.25" customHeight="1" x14ac:dyDescent="0.25">
      <c r="A2" s="147"/>
      <c r="B2" s="685" t="s">
        <v>470</v>
      </c>
      <c r="C2" s="685"/>
      <c r="D2" s="148"/>
      <c r="E2" s="148"/>
      <c r="F2" s="95"/>
      <c r="G2" s="149"/>
      <c r="H2" s="149"/>
      <c r="I2" s="149"/>
    </row>
    <row r="3" spans="1:13" ht="2.25" customHeight="1" x14ac:dyDescent="0.2">
      <c r="A3" s="97"/>
    </row>
    <row r="4" spans="1:13" ht="11.25" customHeight="1" x14ac:dyDescent="0.2">
      <c r="A4" s="97"/>
    </row>
    <row r="5" spans="1:13" ht="20.25" customHeight="1" x14ac:dyDescent="0.2">
      <c r="B5" s="109"/>
      <c r="C5" s="88"/>
      <c r="D5" s="110"/>
      <c r="E5" s="110"/>
      <c r="F5" s="88"/>
    </row>
    <row r="6" spans="1:13" ht="33" customHeight="1" thickBot="1" x14ac:dyDescent="0.3">
      <c r="A6" s="97"/>
      <c r="B6" s="700" t="s">
        <v>2227</v>
      </c>
      <c r="C6" s="700"/>
      <c r="D6" s="700"/>
      <c r="E6" s="700"/>
      <c r="F6" s="259" t="s">
        <v>2202</v>
      </c>
      <c r="H6" s="86"/>
      <c r="I6"/>
    </row>
    <row r="7" spans="1:13" ht="15" x14ac:dyDescent="0.25">
      <c r="B7" s="100"/>
      <c r="C7" s="100"/>
      <c r="D7" s="100"/>
      <c r="E7" s="100"/>
      <c r="F7" s="100"/>
      <c r="H7" s="86"/>
      <c r="K7"/>
    </row>
    <row r="8" spans="1:13" ht="22.5" x14ac:dyDescent="0.2">
      <c r="B8" s="133"/>
      <c r="C8" s="131" t="s">
        <v>482</v>
      </c>
      <c r="D8" s="131" t="s">
        <v>481</v>
      </c>
      <c r="E8" s="132" t="s">
        <v>479</v>
      </c>
      <c r="F8" s="132" t="s">
        <v>480</v>
      </c>
      <c r="H8" s="86"/>
    </row>
    <row r="9" spans="1:13" ht="33.75" x14ac:dyDescent="0.25">
      <c r="B9" s="101"/>
      <c r="C9" s="103" t="s">
        <v>72</v>
      </c>
      <c r="D9" s="42" t="s">
        <v>25</v>
      </c>
      <c r="E9" s="107" t="s">
        <v>73</v>
      </c>
      <c r="F9" s="103" t="s">
        <v>428</v>
      </c>
      <c r="H9" s="87"/>
      <c r="M9" s="276"/>
    </row>
    <row r="10" spans="1:13" ht="47.45" customHeight="1" x14ac:dyDescent="0.25">
      <c r="B10" s="101"/>
      <c r="C10" s="108" t="s">
        <v>442</v>
      </c>
      <c r="D10" s="42" t="s">
        <v>63</v>
      </c>
      <c r="E10" s="42" t="s">
        <v>443</v>
      </c>
      <c r="F10" s="42" t="s">
        <v>499</v>
      </c>
      <c r="H10" s="117"/>
      <c r="M10" s="276"/>
    </row>
    <row r="11" spans="1:13" ht="129.75" customHeight="1" x14ac:dyDescent="0.25">
      <c r="B11" s="101"/>
      <c r="C11" s="103" t="s">
        <v>429</v>
      </c>
      <c r="D11" s="42" t="s">
        <v>25</v>
      </c>
      <c r="E11" s="4" t="s">
        <v>720</v>
      </c>
      <c r="F11" s="4" t="s">
        <v>720</v>
      </c>
      <c r="H11" s="86"/>
    </row>
    <row r="12" spans="1:13" ht="85.9" customHeight="1" x14ac:dyDescent="0.25">
      <c r="B12" s="101"/>
      <c r="C12" s="103" t="s">
        <v>430</v>
      </c>
      <c r="D12" s="42" t="s">
        <v>25</v>
      </c>
      <c r="E12" s="4" t="s">
        <v>2214</v>
      </c>
      <c r="F12" s="4" t="s">
        <v>2214</v>
      </c>
      <c r="H12" s="86"/>
    </row>
    <row r="13" spans="1:13" ht="86.45" customHeight="1" x14ac:dyDescent="0.25">
      <c r="B13" s="101"/>
      <c r="C13" s="103" t="s">
        <v>431</v>
      </c>
      <c r="D13" s="42" t="s">
        <v>25</v>
      </c>
      <c r="E13" s="4" t="s">
        <v>109</v>
      </c>
      <c r="F13" s="4" t="s">
        <v>109</v>
      </c>
      <c r="H13" s="86"/>
    </row>
    <row r="14" spans="1:13" customFormat="1" ht="26.45" customHeight="1" x14ac:dyDescent="0.25">
      <c r="B14" s="112"/>
      <c r="C14" s="13" t="s">
        <v>78</v>
      </c>
      <c r="D14" s="42" t="s">
        <v>25</v>
      </c>
      <c r="E14" s="16" t="s">
        <v>46</v>
      </c>
      <c r="F14" s="16" t="s">
        <v>46</v>
      </c>
      <c r="H14" s="86"/>
    </row>
    <row r="15" spans="1:13" customFormat="1" ht="25.5" customHeight="1" x14ac:dyDescent="0.25">
      <c r="B15" s="701"/>
      <c r="C15" s="702" t="s">
        <v>510</v>
      </c>
      <c r="D15" s="703"/>
      <c r="E15" s="703"/>
      <c r="F15" s="704"/>
      <c r="H15" s="86"/>
    </row>
    <row r="16" spans="1:13" customFormat="1" ht="168" customHeight="1" x14ac:dyDescent="0.25">
      <c r="B16" s="701"/>
      <c r="C16" s="3" t="s">
        <v>81</v>
      </c>
      <c r="D16" s="42" t="s">
        <v>25</v>
      </c>
      <c r="E16" s="16" t="s">
        <v>911</v>
      </c>
      <c r="F16" s="16" t="s">
        <v>2205</v>
      </c>
      <c r="H16" s="86"/>
    </row>
    <row r="17" spans="2:14" customFormat="1" ht="25.5" customHeight="1" x14ac:dyDescent="0.25">
      <c r="B17" s="701"/>
      <c r="C17" s="705" t="s">
        <v>511</v>
      </c>
      <c r="D17" s="706"/>
      <c r="E17" s="706"/>
      <c r="F17" s="706"/>
      <c r="H17" s="86"/>
    </row>
    <row r="18" spans="2:14" customFormat="1" ht="193.5" customHeight="1" x14ac:dyDescent="0.25">
      <c r="B18" s="701"/>
      <c r="C18" s="3" t="s">
        <v>84</v>
      </c>
      <c r="D18" s="42" t="s">
        <v>63</v>
      </c>
      <c r="E18" s="16" t="s">
        <v>912</v>
      </c>
      <c r="F18" s="16" t="s">
        <v>2204</v>
      </c>
      <c r="H18" s="86"/>
    </row>
    <row r="19" spans="2:14" ht="25.5" customHeight="1" x14ac:dyDescent="0.2">
      <c r="B19" s="699"/>
      <c r="C19" s="707" t="s">
        <v>508</v>
      </c>
      <c r="D19" s="708"/>
      <c r="E19" s="708"/>
      <c r="F19" s="708"/>
      <c r="G19" s="98"/>
      <c r="H19" s="117"/>
      <c r="I19" s="98"/>
    </row>
    <row r="20" spans="2:14" ht="89.45" customHeight="1" x14ac:dyDescent="0.2">
      <c r="B20" s="699"/>
      <c r="C20" s="118" t="s">
        <v>485</v>
      </c>
      <c r="D20" s="42" t="s">
        <v>25</v>
      </c>
      <c r="E20" s="119" t="s">
        <v>473</v>
      </c>
      <c r="F20" s="265" t="s">
        <v>2213</v>
      </c>
      <c r="I20" s="78"/>
      <c r="J20" s="78"/>
    </row>
    <row r="21" spans="2:14" ht="25.5" customHeight="1" x14ac:dyDescent="0.25">
      <c r="B21" s="699"/>
      <c r="C21" s="707" t="s">
        <v>512</v>
      </c>
      <c r="D21" s="708"/>
      <c r="E21" s="708"/>
      <c r="F21" s="708"/>
      <c r="G21" s="98"/>
      <c r="H21" s="98"/>
      <c r="I21"/>
    </row>
    <row r="22" spans="2:14" ht="56.25" x14ac:dyDescent="0.25">
      <c r="B22" s="699"/>
      <c r="C22" s="106" t="s">
        <v>173</v>
      </c>
      <c r="D22" s="42" t="s">
        <v>63</v>
      </c>
      <c r="E22" s="107" t="s">
        <v>472</v>
      </c>
      <c r="F22" s="42" t="s">
        <v>2212</v>
      </c>
      <c r="G22" s="151"/>
      <c r="I22"/>
    </row>
    <row r="23" spans="2:14" ht="25.5" customHeight="1" x14ac:dyDescent="0.2">
      <c r="B23" s="709"/>
      <c r="C23" s="710" t="s">
        <v>513</v>
      </c>
      <c r="D23" s="711"/>
      <c r="E23" s="711"/>
      <c r="F23" s="711"/>
      <c r="H23" s="105"/>
      <c r="I23" s="105"/>
      <c r="J23" s="105"/>
      <c r="K23" s="105"/>
      <c r="L23" s="105"/>
      <c r="M23" s="105"/>
      <c r="N23" s="105"/>
    </row>
    <row r="24" spans="2:14" ht="23.1" customHeight="1" x14ac:dyDescent="0.2">
      <c r="B24" s="709"/>
      <c r="C24" s="103" t="s">
        <v>184</v>
      </c>
      <c r="D24" s="107" t="s">
        <v>16</v>
      </c>
      <c r="E24" s="104" t="s">
        <v>436</v>
      </c>
      <c r="F24" s="104" t="s">
        <v>436</v>
      </c>
      <c r="H24" s="105"/>
      <c r="I24" s="105"/>
      <c r="J24" s="105"/>
      <c r="K24" s="105"/>
      <c r="L24" s="105"/>
      <c r="M24" s="105"/>
      <c r="N24" s="105"/>
    </row>
    <row r="25" spans="2:14" ht="25.5" customHeight="1" x14ac:dyDescent="0.2">
      <c r="B25" s="709"/>
      <c r="C25" s="710" t="s">
        <v>515</v>
      </c>
      <c r="D25" s="711"/>
      <c r="E25" s="711"/>
      <c r="F25" s="711"/>
      <c r="H25" s="86"/>
    </row>
    <row r="26" spans="2:14" ht="25.5" customHeight="1" x14ac:dyDescent="0.2">
      <c r="B26" s="709"/>
      <c r="C26" s="710" t="s">
        <v>514</v>
      </c>
      <c r="D26" s="711"/>
      <c r="E26" s="711"/>
      <c r="F26" s="711"/>
      <c r="H26" s="86"/>
    </row>
    <row r="27" spans="2:14" ht="23.1" customHeight="1" x14ac:dyDescent="0.2">
      <c r="B27" s="709"/>
      <c r="C27" s="103" t="s">
        <v>219</v>
      </c>
      <c r="D27" s="107" t="s">
        <v>16</v>
      </c>
      <c r="E27" s="104" t="s">
        <v>436</v>
      </c>
      <c r="F27" s="104" t="s">
        <v>436</v>
      </c>
      <c r="H27" s="86"/>
    </row>
    <row r="28" spans="2:14" ht="25.5" customHeight="1" x14ac:dyDescent="0.2">
      <c r="B28" s="712"/>
      <c r="C28" s="714" t="s">
        <v>507</v>
      </c>
      <c r="D28" s="715"/>
      <c r="E28" s="715"/>
      <c r="F28" s="715"/>
      <c r="G28" s="98"/>
      <c r="H28" s="86"/>
      <c r="I28" s="98"/>
    </row>
    <row r="29" spans="2:14" ht="198" customHeight="1" x14ac:dyDescent="0.2">
      <c r="B29" s="713"/>
      <c r="C29" s="10" t="s">
        <v>212</v>
      </c>
      <c r="D29" s="36" t="s">
        <v>25</v>
      </c>
      <c r="E29" s="11" t="s">
        <v>913</v>
      </c>
      <c r="F29" s="11" t="s">
        <v>2228</v>
      </c>
      <c r="G29" s="98"/>
      <c r="H29" s="261"/>
      <c r="I29" s="105"/>
      <c r="J29" s="105"/>
      <c r="K29" s="105"/>
      <c r="L29" s="105"/>
      <c r="M29" s="105"/>
    </row>
    <row r="30" spans="2:14" ht="18.600000000000001" customHeight="1" x14ac:dyDescent="0.2">
      <c r="B30" s="273"/>
      <c r="C30" s="275"/>
      <c r="D30" s="275"/>
      <c r="E30" s="275"/>
      <c r="F30" s="274"/>
      <c r="G30" s="264"/>
    </row>
    <row r="31" spans="2:14" ht="14.25" customHeight="1" x14ac:dyDescent="0.2">
      <c r="B31" s="273"/>
      <c r="C31" s="78"/>
      <c r="D31" s="128"/>
      <c r="E31" s="128"/>
      <c r="F31" s="272"/>
    </row>
    <row r="32" spans="2:14" ht="33" customHeight="1" thickBot="1" x14ac:dyDescent="0.3">
      <c r="B32" s="700" t="s">
        <v>2226</v>
      </c>
      <c r="C32" s="700"/>
      <c r="D32" s="700"/>
      <c r="E32" s="700"/>
      <c r="F32" s="259" t="s">
        <v>2223</v>
      </c>
    </row>
    <row r="33" spans="2:13" x14ac:dyDescent="0.2">
      <c r="B33" s="109"/>
      <c r="C33" s="110"/>
      <c r="D33" s="110"/>
      <c r="E33" s="110"/>
      <c r="F33" s="111"/>
    </row>
    <row r="34" spans="2:13" ht="22.5" x14ac:dyDescent="0.2">
      <c r="B34" s="133"/>
      <c r="C34" s="131" t="s">
        <v>482</v>
      </c>
      <c r="D34" s="131" t="s">
        <v>481</v>
      </c>
      <c r="E34" s="132" t="s">
        <v>479</v>
      </c>
      <c r="F34" s="132" t="s">
        <v>480</v>
      </c>
      <c r="G34" s="98"/>
      <c r="H34" s="98"/>
      <c r="I34" s="98"/>
    </row>
    <row r="35" spans="2:13" customFormat="1" ht="37.15" customHeight="1" x14ac:dyDescent="0.25">
      <c r="B35" s="112"/>
      <c r="C35" s="3" t="s">
        <v>72</v>
      </c>
      <c r="D35" s="42" t="s">
        <v>25</v>
      </c>
      <c r="E35" s="39" t="s">
        <v>73</v>
      </c>
      <c r="F35" s="3" t="s">
        <v>428</v>
      </c>
    </row>
    <row r="36" spans="2:13" customFormat="1" ht="48.6" customHeight="1" x14ac:dyDescent="0.25">
      <c r="B36" s="112"/>
      <c r="C36" s="108" t="s">
        <v>442</v>
      </c>
      <c r="D36" s="42" t="s">
        <v>63</v>
      </c>
      <c r="E36" s="42" t="s">
        <v>443</v>
      </c>
      <c r="F36" s="42" t="s">
        <v>499</v>
      </c>
      <c r="H36" s="151"/>
      <c r="I36" s="105"/>
      <c r="J36" s="105"/>
      <c r="K36" s="105"/>
      <c r="L36" s="105"/>
      <c r="M36" s="105"/>
    </row>
    <row r="37" spans="2:13" customFormat="1" ht="111" customHeight="1" x14ac:dyDescent="0.25">
      <c r="B37" s="112"/>
      <c r="C37" s="103" t="s">
        <v>429</v>
      </c>
      <c r="D37" s="42" t="s">
        <v>25</v>
      </c>
      <c r="E37" s="4" t="s">
        <v>720</v>
      </c>
      <c r="F37" s="4" t="s">
        <v>720</v>
      </c>
      <c r="H37" s="86"/>
    </row>
    <row r="38" spans="2:13" customFormat="1" ht="76.900000000000006" customHeight="1" x14ac:dyDescent="0.25">
      <c r="B38" s="112"/>
      <c r="C38" s="103" t="s">
        <v>430</v>
      </c>
      <c r="D38" s="42" t="s">
        <v>25</v>
      </c>
      <c r="E38" s="4" t="s">
        <v>2214</v>
      </c>
      <c r="F38" s="4" t="s">
        <v>2214</v>
      </c>
      <c r="H38" s="86"/>
    </row>
    <row r="39" spans="2:13" customFormat="1" ht="73.5" customHeight="1" x14ac:dyDescent="0.25">
      <c r="B39" s="112"/>
      <c r="C39" s="103" t="s">
        <v>431</v>
      </c>
      <c r="D39" s="42" t="s">
        <v>25</v>
      </c>
      <c r="E39" s="4" t="s">
        <v>109</v>
      </c>
      <c r="F39" s="4" t="s">
        <v>109</v>
      </c>
      <c r="H39" s="86"/>
    </row>
    <row r="40" spans="2:13" customFormat="1" ht="28.9" customHeight="1" x14ac:dyDescent="0.25">
      <c r="B40" s="112"/>
      <c r="C40" s="13" t="s">
        <v>78</v>
      </c>
      <c r="D40" s="42" t="s">
        <v>25</v>
      </c>
      <c r="E40" s="16" t="s">
        <v>46</v>
      </c>
      <c r="F40" s="16" t="s">
        <v>46</v>
      </c>
      <c r="H40" s="86"/>
    </row>
    <row r="41" spans="2:13" customFormat="1" ht="25.5" customHeight="1" x14ac:dyDescent="0.25">
      <c r="B41" s="701"/>
      <c r="C41" s="702" t="s">
        <v>510</v>
      </c>
      <c r="D41" s="703"/>
      <c r="E41" s="703"/>
      <c r="F41" s="704"/>
      <c r="H41" s="86"/>
    </row>
    <row r="42" spans="2:13" customFormat="1" ht="159" customHeight="1" x14ac:dyDescent="0.25">
      <c r="B42" s="701"/>
      <c r="C42" s="3" t="s">
        <v>81</v>
      </c>
      <c r="D42" s="42" t="s">
        <v>25</v>
      </c>
      <c r="E42" s="16" t="s">
        <v>911</v>
      </c>
      <c r="F42" s="16" t="s">
        <v>2205</v>
      </c>
      <c r="H42" s="86"/>
    </row>
    <row r="43" spans="2:13" customFormat="1" ht="25.5" customHeight="1" x14ac:dyDescent="0.25">
      <c r="B43" s="701"/>
      <c r="C43" s="705" t="s">
        <v>511</v>
      </c>
      <c r="D43" s="706"/>
      <c r="E43" s="706"/>
      <c r="F43" s="706"/>
      <c r="H43" s="86"/>
    </row>
    <row r="44" spans="2:13" customFormat="1" ht="171.75" customHeight="1" x14ac:dyDescent="0.25">
      <c r="B44" s="701"/>
      <c r="C44" s="3" t="s">
        <v>84</v>
      </c>
      <c r="D44" s="42" t="s">
        <v>63</v>
      </c>
      <c r="E44" s="16" t="s">
        <v>912</v>
      </c>
      <c r="F44" s="16" t="s">
        <v>2204</v>
      </c>
      <c r="H44" s="86"/>
    </row>
    <row r="45" spans="2:13" ht="25.5" customHeight="1" x14ac:dyDescent="0.2">
      <c r="B45" s="699"/>
      <c r="C45" s="707" t="s">
        <v>508</v>
      </c>
      <c r="D45" s="708"/>
      <c r="E45" s="708"/>
      <c r="F45" s="708"/>
      <c r="G45" s="98"/>
      <c r="H45" s="117"/>
      <c r="I45" s="98"/>
    </row>
    <row r="46" spans="2:13" ht="85.9" customHeight="1" x14ac:dyDescent="0.2">
      <c r="B46" s="699"/>
      <c r="C46" s="118" t="s">
        <v>485</v>
      </c>
      <c r="D46" s="42" t="s">
        <v>25</v>
      </c>
      <c r="E46" s="119" t="s">
        <v>471</v>
      </c>
      <c r="F46" s="265" t="s">
        <v>2213</v>
      </c>
      <c r="I46" s="78"/>
      <c r="J46" s="78"/>
    </row>
    <row r="47" spans="2:13" customFormat="1" ht="25.5" customHeight="1" x14ac:dyDescent="0.25">
      <c r="B47" s="716"/>
      <c r="C47" s="717" t="s">
        <v>509</v>
      </c>
      <c r="D47" s="718"/>
      <c r="E47" s="718"/>
      <c r="F47" s="718"/>
      <c r="H47" s="86"/>
    </row>
    <row r="48" spans="2:13" customFormat="1" ht="23.1" customHeight="1" x14ac:dyDescent="0.25">
      <c r="B48" s="716"/>
      <c r="C48" s="3" t="s">
        <v>427</v>
      </c>
      <c r="D48" s="107" t="s">
        <v>16</v>
      </c>
      <c r="E48" s="60" t="s">
        <v>436</v>
      </c>
      <c r="F48" s="60" t="s">
        <v>436</v>
      </c>
      <c r="H48" s="86"/>
    </row>
    <row r="49" spans="2:14" ht="80.45" customHeight="1" x14ac:dyDescent="0.2">
      <c r="B49" s="716"/>
      <c r="C49" s="3" t="s">
        <v>173</v>
      </c>
      <c r="D49" s="42" t="s">
        <v>63</v>
      </c>
      <c r="E49" s="107" t="s">
        <v>472</v>
      </c>
      <c r="F49" s="42" t="s">
        <v>2207</v>
      </c>
      <c r="G49" s="98"/>
      <c r="H49" s="271"/>
      <c r="I49" s="98"/>
    </row>
    <row r="50" spans="2:14" ht="80.45" customHeight="1" x14ac:dyDescent="0.2">
      <c r="B50" s="539"/>
      <c r="C50" s="13" t="s">
        <v>168</v>
      </c>
      <c r="D50" s="42" t="s">
        <v>25</v>
      </c>
      <c r="E50" s="4" t="s">
        <v>169</v>
      </c>
      <c r="F50" s="42" t="s">
        <v>3490</v>
      </c>
      <c r="G50" s="98"/>
      <c r="H50" s="271"/>
      <c r="I50" s="98"/>
    </row>
    <row r="51" spans="2:14" ht="25.5" customHeight="1" x14ac:dyDescent="0.2">
      <c r="B51" s="712"/>
      <c r="C51" s="714" t="s">
        <v>3644</v>
      </c>
      <c r="D51" s="715"/>
      <c r="E51" s="715"/>
      <c r="F51" s="715"/>
      <c r="G51" s="98"/>
      <c r="H51" s="86"/>
      <c r="I51" s="98"/>
    </row>
    <row r="52" spans="2:14" ht="23.1" customHeight="1" x14ac:dyDescent="0.2">
      <c r="B52" s="719"/>
      <c r="C52" s="103" t="s">
        <v>184</v>
      </c>
      <c r="D52" s="107" t="s">
        <v>16</v>
      </c>
      <c r="E52" s="104" t="s">
        <v>436</v>
      </c>
      <c r="F52" s="104" t="s">
        <v>436</v>
      </c>
      <c r="H52" s="86"/>
      <c r="I52" s="98"/>
      <c r="M52" s="105"/>
      <c r="N52" s="105"/>
    </row>
    <row r="53" spans="2:14" ht="82.15" customHeight="1" x14ac:dyDescent="0.2">
      <c r="B53" s="719"/>
      <c r="C53" s="3" t="s">
        <v>205</v>
      </c>
      <c r="D53" s="42" t="s">
        <v>25</v>
      </c>
      <c r="E53" s="4" t="s">
        <v>206</v>
      </c>
      <c r="F53" s="3" t="s">
        <v>432</v>
      </c>
      <c r="G53" s="98"/>
      <c r="H53" s="86"/>
      <c r="I53" s="98"/>
    </row>
    <row r="54" spans="2:14" ht="25.5" customHeight="1" x14ac:dyDescent="0.2">
      <c r="B54" s="719"/>
      <c r="C54" s="710" t="s">
        <v>515</v>
      </c>
      <c r="D54" s="711"/>
      <c r="E54" s="711"/>
      <c r="F54" s="711"/>
      <c r="H54" s="86"/>
    </row>
    <row r="55" spans="2:14" ht="25.5" customHeight="1" x14ac:dyDescent="0.2">
      <c r="B55" s="719"/>
      <c r="C55" s="714" t="s">
        <v>2225</v>
      </c>
      <c r="D55" s="715"/>
      <c r="E55" s="715"/>
      <c r="F55" s="715"/>
      <c r="G55" s="98"/>
      <c r="H55" s="86"/>
      <c r="I55" s="98"/>
    </row>
    <row r="56" spans="2:14" ht="23.1" customHeight="1" x14ac:dyDescent="0.2">
      <c r="B56" s="719"/>
      <c r="C56" s="103" t="s">
        <v>219</v>
      </c>
      <c r="D56" s="107" t="s">
        <v>16</v>
      </c>
      <c r="E56" s="104" t="s">
        <v>436</v>
      </c>
      <c r="F56" s="104" t="s">
        <v>436</v>
      </c>
      <c r="H56" s="86"/>
      <c r="I56" s="98"/>
      <c r="M56" s="105"/>
      <c r="N56" s="105"/>
    </row>
    <row r="57" spans="2:14" ht="73.900000000000006" customHeight="1" x14ac:dyDescent="0.2">
      <c r="B57" s="713"/>
      <c r="C57" s="3" t="s">
        <v>232</v>
      </c>
      <c r="D57" s="42" t="s">
        <v>25</v>
      </c>
      <c r="E57" s="4" t="s">
        <v>233</v>
      </c>
      <c r="F57" s="4" t="s">
        <v>432</v>
      </c>
      <c r="G57" s="98"/>
      <c r="H57" s="720"/>
      <c r="I57" s="720"/>
      <c r="J57" s="720"/>
      <c r="K57" s="720"/>
      <c r="L57" s="720"/>
      <c r="M57" s="720"/>
    </row>
    <row r="58" spans="2:14" ht="25.5" customHeight="1" x14ac:dyDescent="0.2">
      <c r="B58" s="712"/>
      <c r="C58" s="714" t="s">
        <v>507</v>
      </c>
      <c r="D58" s="715"/>
      <c r="E58" s="715"/>
      <c r="F58" s="715"/>
      <c r="G58" s="98"/>
      <c r="H58" s="86"/>
      <c r="I58" s="98"/>
    </row>
    <row r="59" spans="2:14" ht="198" customHeight="1" x14ac:dyDescent="0.2">
      <c r="B59" s="713"/>
      <c r="C59" s="10" t="s">
        <v>2957</v>
      </c>
      <c r="D59" s="36" t="s">
        <v>25</v>
      </c>
      <c r="E59" s="11" t="s">
        <v>913</v>
      </c>
      <c r="F59" s="11" t="s">
        <v>2228</v>
      </c>
      <c r="G59" s="98"/>
      <c r="H59" s="261"/>
      <c r="I59" s="105"/>
      <c r="J59" s="105"/>
      <c r="K59" s="105"/>
      <c r="L59" s="105"/>
      <c r="M59" s="105"/>
    </row>
    <row r="60" spans="2:14" ht="22.5" customHeight="1" x14ac:dyDescent="0.2">
      <c r="B60" s="110"/>
      <c r="C60" s="113"/>
      <c r="D60" s="128"/>
      <c r="E60" s="114"/>
      <c r="F60" s="114"/>
      <c r="G60" s="98"/>
      <c r="H60" s="160"/>
      <c r="I60" s="160"/>
      <c r="J60" s="160"/>
      <c r="K60" s="160"/>
      <c r="L60" s="160"/>
      <c r="M60" s="160"/>
    </row>
    <row r="61" spans="2:14" x14ac:dyDescent="0.2">
      <c r="B61" s="109"/>
      <c r="C61" s="88"/>
      <c r="D61" s="110"/>
      <c r="E61" s="110"/>
      <c r="F61" s="88"/>
    </row>
    <row r="62" spans="2:14" ht="33" customHeight="1" thickBot="1" x14ac:dyDescent="0.3">
      <c r="B62" s="700" t="s">
        <v>2224</v>
      </c>
      <c r="C62" s="700"/>
      <c r="D62" s="700"/>
      <c r="E62" s="700"/>
      <c r="F62" s="259" t="s">
        <v>2223</v>
      </c>
    </row>
    <row r="63" spans="2:14" x14ac:dyDescent="0.2">
      <c r="B63" s="109"/>
      <c r="C63" s="110"/>
      <c r="D63" s="110"/>
      <c r="E63" s="110"/>
      <c r="F63" s="111"/>
    </row>
    <row r="64" spans="2:14" ht="22.5" x14ac:dyDescent="0.2">
      <c r="B64" s="133"/>
      <c r="C64" s="131" t="s">
        <v>482</v>
      </c>
      <c r="D64" s="131" t="s">
        <v>481</v>
      </c>
      <c r="E64" s="132" t="s">
        <v>479</v>
      </c>
      <c r="F64" s="132" t="s">
        <v>480</v>
      </c>
      <c r="G64" s="98"/>
      <c r="H64" s="98"/>
      <c r="I64" s="98"/>
    </row>
    <row r="65" spans="2:13" customFormat="1" ht="37.15" customHeight="1" x14ac:dyDescent="0.25">
      <c r="B65" s="112"/>
      <c r="C65" s="3" t="s">
        <v>72</v>
      </c>
      <c r="D65" s="42" t="s">
        <v>25</v>
      </c>
      <c r="E65" s="39" t="s">
        <v>73</v>
      </c>
      <c r="F65" s="3" t="s">
        <v>428</v>
      </c>
    </row>
    <row r="66" spans="2:13" customFormat="1" ht="48.6" customHeight="1" x14ac:dyDescent="0.25">
      <c r="B66" s="112"/>
      <c r="C66" s="108" t="s">
        <v>442</v>
      </c>
      <c r="D66" s="42" t="s">
        <v>63</v>
      </c>
      <c r="E66" s="42" t="s">
        <v>443</v>
      </c>
      <c r="F66" s="42" t="s">
        <v>499</v>
      </c>
      <c r="H66" s="117"/>
      <c r="I66" s="105"/>
      <c r="J66" s="105"/>
      <c r="K66" s="105"/>
      <c r="L66" s="105"/>
      <c r="M66" s="105"/>
    </row>
    <row r="67" spans="2:13" customFormat="1" ht="106.9" customHeight="1" x14ac:dyDescent="0.25">
      <c r="B67" s="112"/>
      <c r="C67" s="3" t="s">
        <v>113</v>
      </c>
      <c r="D67" s="42" t="s">
        <v>25</v>
      </c>
      <c r="E67" s="4" t="s">
        <v>720</v>
      </c>
      <c r="F67" s="4" t="s">
        <v>720</v>
      </c>
      <c r="H67" s="86"/>
    </row>
    <row r="68" spans="2:13" customFormat="1" ht="84" customHeight="1" x14ac:dyDescent="0.25">
      <c r="B68" s="112"/>
      <c r="C68" s="3" t="s">
        <v>116</v>
      </c>
      <c r="D68" s="42" t="s">
        <v>25</v>
      </c>
      <c r="E68" s="4" t="s">
        <v>2214</v>
      </c>
      <c r="F68" s="4" t="s">
        <v>2214</v>
      </c>
      <c r="H68" s="86"/>
    </row>
    <row r="69" spans="2:13" customFormat="1" ht="73.5" customHeight="1" x14ac:dyDescent="0.25">
      <c r="B69" s="112"/>
      <c r="C69" s="3" t="s">
        <v>118</v>
      </c>
      <c r="D69" s="42" t="s">
        <v>25</v>
      </c>
      <c r="E69" s="4" t="s">
        <v>109</v>
      </c>
      <c r="F69" s="4" t="s">
        <v>109</v>
      </c>
      <c r="H69" s="86"/>
    </row>
    <row r="70" spans="2:13" customFormat="1" ht="27" customHeight="1" x14ac:dyDescent="0.25">
      <c r="B70" s="112"/>
      <c r="C70" s="13" t="s">
        <v>78</v>
      </c>
      <c r="D70" s="42" t="s">
        <v>25</v>
      </c>
      <c r="E70" s="16" t="s">
        <v>46</v>
      </c>
      <c r="F70" s="16" t="s">
        <v>46</v>
      </c>
      <c r="H70" s="86"/>
    </row>
    <row r="71" spans="2:13" customFormat="1" ht="25.5" customHeight="1" x14ac:dyDescent="0.25">
      <c r="B71" s="701"/>
      <c r="C71" s="702" t="s">
        <v>510</v>
      </c>
      <c r="D71" s="703"/>
      <c r="E71" s="703"/>
      <c r="F71" s="704"/>
      <c r="H71" s="86"/>
    </row>
    <row r="72" spans="2:13" customFormat="1" ht="169.5" customHeight="1" x14ac:dyDescent="0.25">
      <c r="B72" s="701"/>
      <c r="C72" s="3" t="s">
        <v>81</v>
      </c>
      <c r="D72" s="42" t="s">
        <v>25</v>
      </c>
      <c r="E72" s="16" t="s">
        <v>911</v>
      </c>
      <c r="F72" s="16" t="s">
        <v>2205</v>
      </c>
      <c r="H72" s="86"/>
    </row>
    <row r="73" spans="2:13" customFormat="1" ht="25.5" customHeight="1" x14ac:dyDescent="0.25">
      <c r="B73" s="701"/>
      <c r="C73" s="705" t="s">
        <v>511</v>
      </c>
      <c r="D73" s="706"/>
      <c r="E73" s="706"/>
      <c r="F73" s="706"/>
      <c r="H73" s="86"/>
    </row>
    <row r="74" spans="2:13" customFormat="1" ht="208.5" customHeight="1" x14ac:dyDescent="0.25">
      <c r="B74" s="701"/>
      <c r="C74" s="3" t="s">
        <v>84</v>
      </c>
      <c r="D74" s="42" t="s">
        <v>63</v>
      </c>
      <c r="E74" s="16" t="s">
        <v>912</v>
      </c>
      <c r="F74" s="16" t="s">
        <v>2204</v>
      </c>
      <c r="H74" s="86"/>
    </row>
    <row r="75" spans="2:13" ht="25.5" customHeight="1" x14ac:dyDescent="0.2">
      <c r="B75" s="699"/>
      <c r="C75" s="707" t="s">
        <v>508</v>
      </c>
      <c r="D75" s="708"/>
      <c r="E75" s="708"/>
      <c r="F75" s="708"/>
      <c r="G75" s="98"/>
      <c r="H75" s="117"/>
      <c r="I75" s="98"/>
    </row>
    <row r="76" spans="2:13" ht="85.9" customHeight="1" x14ac:dyDescent="0.2">
      <c r="B76" s="699"/>
      <c r="C76" s="118" t="s">
        <v>485</v>
      </c>
      <c r="D76" s="42" t="s">
        <v>25</v>
      </c>
      <c r="E76" s="119" t="s">
        <v>471</v>
      </c>
      <c r="F76" s="265" t="s">
        <v>2213</v>
      </c>
      <c r="I76" s="78"/>
      <c r="J76" s="78"/>
    </row>
    <row r="77" spans="2:13" customFormat="1" ht="25.5" customHeight="1" x14ac:dyDescent="0.25">
      <c r="B77" s="716"/>
      <c r="C77" s="717" t="s">
        <v>509</v>
      </c>
      <c r="D77" s="718"/>
      <c r="E77" s="718"/>
      <c r="F77" s="718"/>
      <c r="H77" s="86"/>
    </row>
    <row r="78" spans="2:13" customFormat="1" ht="23.1" customHeight="1" x14ac:dyDescent="0.25">
      <c r="B78" s="716"/>
      <c r="C78" s="3" t="s">
        <v>427</v>
      </c>
      <c r="D78" s="107" t="s">
        <v>16</v>
      </c>
      <c r="E78" s="60" t="s">
        <v>436</v>
      </c>
      <c r="F78" s="60" t="s">
        <v>436</v>
      </c>
      <c r="H78" s="86"/>
    </row>
    <row r="79" spans="2:13" ht="80.45" customHeight="1" x14ac:dyDescent="0.2">
      <c r="B79" s="716"/>
      <c r="C79" s="3" t="s">
        <v>173</v>
      </c>
      <c r="D79" s="42" t="s">
        <v>63</v>
      </c>
      <c r="E79" s="107" t="s">
        <v>3567</v>
      </c>
      <c r="F79" s="42" t="s">
        <v>2207</v>
      </c>
      <c r="G79" s="98"/>
      <c r="H79" s="86"/>
      <c r="I79" s="98"/>
    </row>
    <row r="80" spans="2:13" ht="80.45" customHeight="1" x14ac:dyDescent="0.2">
      <c r="B80" s="539"/>
      <c r="C80" s="13" t="s">
        <v>168</v>
      </c>
      <c r="D80" s="42" t="s">
        <v>25</v>
      </c>
      <c r="E80" s="4" t="s">
        <v>169</v>
      </c>
      <c r="F80" s="42" t="s">
        <v>3490</v>
      </c>
      <c r="G80" s="98"/>
      <c r="H80" s="86"/>
      <c r="I80" s="98"/>
    </row>
    <row r="81" spans="2:13" ht="25.5" customHeight="1" x14ac:dyDescent="0.2">
      <c r="B81" s="712"/>
      <c r="C81" s="714" t="s">
        <v>2222</v>
      </c>
      <c r="D81" s="715"/>
      <c r="E81" s="715"/>
      <c r="F81" s="715"/>
      <c r="G81" s="98"/>
      <c r="H81" s="86"/>
      <c r="I81" s="98"/>
    </row>
    <row r="82" spans="2:13" ht="82.15" customHeight="1" x14ac:dyDescent="0.2">
      <c r="B82" s="713"/>
      <c r="C82" s="3" t="s">
        <v>205</v>
      </c>
      <c r="D82" s="42" t="s">
        <v>25</v>
      </c>
      <c r="E82" s="4" t="s">
        <v>206</v>
      </c>
      <c r="F82" s="4" t="s">
        <v>2221</v>
      </c>
      <c r="G82" s="98"/>
      <c r="H82" s="270"/>
      <c r="I82" s="98"/>
    </row>
    <row r="83" spans="2:13" ht="30" customHeight="1" x14ac:dyDescent="0.2">
      <c r="B83" s="345"/>
      <c r="C83" s="721" t="s">
        <v>3643</v>
      </c>
      <c r="D83" s="722"/>
      <c r="E83" s="722"/>
      <c r="F83" s="722"/>
      <c r="G83" s="98"/>
      <c r="H83" s="270"/>
      <c r="I83" s="98"/>
    </row>
    <row r="84" spans="2:13" ht="82.15" customHeight="1" x14ac:dyDescent="0.2">
      <c r="B84" s="345"/>
      <c r="C84" s="4" t="s">
        <v>232</v>
      </c>
      <c r="D84" s="42" t="s">
        <v>25</v>
      </c>
      <c r="E84" s="4" t="s">
        <v>233</v>
      </c>
      <c r="F84" s="4" t="s">
        <v>3937</v>
      </c>
      <c r="G84" s="98"/>
      <c r="H84" s="270"/>
      <c r="I84" s="98"/>
    </row>
    <row r="85" spans="2:13" ht="25.5" customHeight="1" x14ac:dyDescent="0.2">
      <c r="B85" s="712"/>
      <c r="C85" s="714" t="s">
        <v>507</v>
      </c>
      <c r="D85" s="715"/>
      <c r="E85" s="715"/>
      <c r="F85" s="715"/>
      <c r="G85" s="98"/>
      <c r="H85" s="86"/>
      <c r="I85" s="98"/>
    </row>
    <row r="86" spans="2:13" ht="198" customHeight="1" x14ac:dyDescent="0.2">
      <c r="B86" s="713"/>
      <c r="C86" s="10" t="s">
        <v>212</v>
      </c>
      <c r="D86" s="36" t="s">
        <v>25</v>
      </c>
      <c r="E86" s="11" t="s">
        <v>913</v>
      </c>
      <c r="F86" s="11" t="s">
        <v>2228</v>
      </c>
      <c r="G86" s="98"/>
      <c r="H86" s="261"/>
      <c r="I86" s="105"/>
      <c r="J86" s="105"/>
      <c r="K86" s="105"/>
      <c r="L86" s="105"/>
      <c r="M86" s="105"/>
    </row>
    <row r="87" spans="2:13" ht="17.25" customHeight="1" x14ac:dyDescent="0.2">
      <c r="B87" s="110"/>
      <c r="C87" s="113"/>
      <c r="D87" s="128"/>
      <c r="E87" s="114"/>
      <c r="F87" s="113"/>
      <c r="G87" s="98"/>
      <c r="I87" s="160"/>
      <c r="J87" s="160"/>
      <c r="K87" s="160"/>
      <c r="L87" s="160"/>
      <c r="M87" s="160"/>
    </row>
    <row r="88" spans="2:13" ht="18" customHeight="1" x14ac:dyDescent="0.2">
      <c r="B88" s="110"/>
      <c r="C88" s="113"/>
      <c r="D88" s="128"/>
      <c r="E88" s="114"/>
      <c r="F88" s="113"/>
      <c r="G88" s="98"/>
      <c r="H88" s="160"/>
      <c r="I88" s="160"/>
      <c r="J88" s="160"/>
      <c r="K88" s="160"/>
      <c r="L88" s="160"/>
      <c r="M88" s="160"/>
    </row>
    <row r="89" spans="2:13" ht="33" customHeight="1" thickBot="1" x14ac:dyDescent="0.3">
      <c r="B89" s="700" t="s">
        <v>2220</v>
      </c>
      <c r="C89" s="700"/>
      <c r="D89" s="700"/>
      <c r="E89" s="700"/>
      <c r="F89" s="259" t="s">
        <v>2219</v>
      </c>
    </row>
    <row r="90" spans="2:13" x14ac:dyDescent="0.2">
      <c r="B90" s="109"/>
      <c r="C90" s="110"/>
      <c r="D90" s="110"/>
      <c r="E90" s="110"/>
      <c r="F90" s="111"/>
    </row>
    <row r="91" spans="2:13" ht="22.5" x14ac:dyDescent="0.2">
      <c r="B91" s="133"/>
      <c r="C91" s="131" t="s">
        <v>482</v>
      </c>
      <c r="D91" s="131" t="s">
        <v>481</v>
      </c>
      <c r="E91" s="132" t="s">
        <v>479</v>
      </c>
      <c r="F91" s="132" t="s">
        <v>480</v>
      </c>
      <c r="G91" s="98"/>
      <c r="H91" s="98"/>
      <c r="I91" s="98"/>
    </row>
    <row r="92" spans="2:13" customFormat="1" ht="37.15" customHeight="1" x14ac:dyDescent="0.25">
      <c r="B92" s="112"/>
      <c r="C92" s="3" t="s">
        <v>72</v>
      </c>
      <c r="D92" s="42" t="s">
        <v>25</v>
      </c>
      <c r="E92" s="39" t="s">
        <v>73</v>
      </c>
      <c r="F92" s="3" t="s">
        <v>428</v>
      </c>
    </row>
    <row r="93" spans="2:13" customFormat="1" ht="48.6" customHeight="1" x14ac:dyDescent="0.25">
      <c r="B93" s="112"/>
      <c r="C93" s="108" t="s">
        <v>442</v>
      </c>
      <c r="D93" s="42" t="s">
        <v>63</v>
      </c>
      <c r="E93" s="42" t="s">
        <v>443</v>
      </c>
      <c r="F93" s="42" t="s">
        <v>499</v>
      </c>
      <c r="H93" s="117"/>
      <c r="I93" s="105"/>
      <c r="J93" s="105"/>
      <c r="K93" s="105"/>
      <c r="L93" s="105"/>
      <c r="M93" s="105"/>
    </row>
    <row r="94" spans="2:13" customFormat="1" ht="109.5" customHeight="1" x14ac:dyDescent="0.25">
      <c r="B94" s="112"/>
      <c r="C94" s="3" t="s">
        <v>113</v>
      </c>
      <c r="D94" s="42" t="s">
        <v>25</v>
      </c>
      <c r="E94" s="4" t="s">
        <v>720</v>
      </c>
      <c r="F94" s="4" t="s">
        <v>720</v>
      </c>
      <c r="H94" s="86"/>
    </row>
    <row r="95" spans="2:13" customFormat="1" ht="87.75" customHeight="1" x14ac:dyDescent="0.25">
      <c r="B95" s="112"/>
      <c r="C95" s="3" t="s">
        <v>116</v>
      </c>
      <c r="D95" s="42" t="s">
        <v>25</v>
      </c>
      <c r="E95" s="4" t="s">
        <v>2214</v>
      </c>
      <c r="F95" s="4" t="s">
        <v>104</v>
      </c>
      <c r="H95" s="86"/>
    </row>
    <row r="96" spans="2:13" customFormat="1" ht="73.5" customHeight="1" x14ac:dyDescent="0.25">
      <c r="B96" s="112"/>
      <c r="C96" s="3" t="s">
        <v>118</v>
      </c>
      <c r="D96" s="42" t="s">
        <v>25</v>
      </c>
      <c r="E96" s="4" t="s">
        <v>109</v>
      </c>
      <c r="F96" s="4" t="s">
        <v>109</v>
      </c>
      <c r="H96" s="86"/>
    </row>
    <row r="97" spans="2:13" customFormat="1" ht="28.9" customHeight="1" x14ac:dyDescent="0.25">
      <c r="B97" s="112"/>
      <c r="C97" s="13" t="s">
        <v>78</v>
      </c>
      <c r="D97" s="42" t="s">
        <v>25</v>
      </c>
      <c r="E97" s="16" t="s">
        <v>46</v>
      </c>
      <c r="F97" s="16" t="s">
        <v>46</v>
      </c>
      <c r="H97" s="86"/>
    </row>
    <row r="98" spans="2:13" customFormat="1" ht="25.5" customHeight="1" x14ac:dyDescent="0.25">
      <c r="B98" s="701"/>
      <c r="C98" s="702" t="s">
        <v>510</v>
      </c>
      <c r="D98" s="703"/>
      <c r="E98" s="703"/>
      <c r="F98" s="704"/>
      <c r="H98" s="86"/>
    </row>
    <row r="99" spans="2:13" customFormat="1" ht="174.75" customHeight="1" x14ac:dyDescent="0.25">
      <c r="B99" s="701"/>
      <c r="C99" s="3" t="s">
        <v>81</v>
      </c>
      <c r="D99" s="42" t="s">
        <v>25</v>
      </c>
      <c r="E99" s="16" t="s">
        <v>911</v>
      </c>
      <c r="F99" s="16" t="s">
        <v>2205</v>
      </c>
      <c r="H99" s="86"/>
    </row>
    <row r="100" spans="2:13" customFormat="1" ht="25.5" customHeight="1" x14ac:dyDescent="0.25">
      <c r="B100" s="701"/>
      <c r="C100" s="705" t="s">
        <v>511</v>
      </c>
      <c r="D100" s="706"/>
      <c r="E100" s="706"/>
      <c r="F100" s="706"/>
      <c r="H100" s="86"/>
    </row>
    <row r="101" spans="2:13" customFormat="1" ht="166.5" customHeight="1" x14ac:dyDescent="0.25">
      <c r="B101" s="701"/>
      <c r="C101" s="3" t="s">
        <v>84</v>
      </c>
      <c r="D101" s="42" t="s">
        <v>63</v>
      </c>
      <c r="E101" s="16" t="s">
        <v>912</v>
      </c>
      <c r="F101" s="16" t="s">
        <v>2204</v>
      </c>
      <c r="H101" s="86"/>
    </row>
    <row r="102" spans="2:13" ht="25.5" customHeight="1" x14ac:dyDescent="0.2">
      <c r="B102" s="699"/>
      <c r="C102" s="707" t="s">
        <v>508</v>
      </c>
      <c r="D102" s="708"/>
      <c r="E102" s="708"/>
      <c r="F102" s="708"/>
      <c r="G102" s="98"/>
      <c r="H102" s="117"/>
      <c r="I102" s="98"/>
    </row>
    <row r="103" spans="2:13" ht="85.9" customHeight="1" x14ac:dyDescent="0.2">
      <c r="B103" s="699"/>
      <c r="C103" s="118" t="s">
        <v>485</v>
      </c>
      <c r="D103" s="42" t="s">
        <v>25</v>
      </c>
      <c r="E103" s="119" t="s">
        <v>471</v>
      </c>
      <c r="F103" s="265" t="s">
        <v>2213</v>
      </c>
      <c r="I103" s="78"/>
      <c r="J103" s="78"/>
    </row>
    <row r="104" spans="2:13" customFormat="1" ht="25.5" customHeight="1" x14ac:dyDescent="0.25">
      <c r="B104" s="716"/>
      <c r="C104" s="717" t="s">
        <v>509</v>
      </c>
      <c r="D104" s="718"/>
      <c r="E104" s="718"/>
      <c r="F104" s="718"/>
      <c r="H104" s="86"/>
    </row>
    <row r="105" spans="2:13" customFormat="1" ht="23.1" customHeight="1" x14ac:dyDescent="0.25">
      <c r="B105" s="716"/>
      <c r="C105" s="3" t="s">
        <v>427</v>
      </c>
      <c r="D105" s="107" t="s">
        <v>16</v>
      </c>
      <c r="E105" s="60" t="s">
        <v>436</v>
      </c>
      <c r="F105" s="60" t="s">
        <v>436</v>
      </c>
      <c r="H105" s="86"/>
    </row>
    <row r="106" spans="2:13" ht="80.45" customHeight="1" x14ac:dyDescent="0.2">
      <c r="B106" s="716"/>
      <c r="C106" s="3" t="s">
        <v>173</v>
      </c>
      <c r="D106" s="42" t="s">
        <v>63</v>
      </c>
      <c r="E106" s="107" t="s">
        <v>3567</v>
      </c>
      <c r="F106" s="42" t="s">
        <v>2218</v>
      </c>
      <c r="G106" s="98"/>
      <c r="H106" s="269"/>
      <c r="I106" s="98"/>
    </row>
    <row r="107" spans="2:13" ht="33.6" customHeight="1" x14ac:dyDescent="0.25">
      <c r="B107" s="699"/>
      <c r="C107" s="707" t="s">
        <v>2217</v>
      </c>
      <c r="D107" s="708"/>
      <c r="E107" s="708"/>
      <c r="F107" s="708"/>
      <c r="G107" s="98"/>
      <c r="H107" s="98"/>
      <c r="I107"/>
    </row>
    <row r="108" spans="2:13" ht="61.9" customHeight="1" x14ac:dyDescent="0.25">
      <c r="B108" s="699"/>
      <c r="C108" s="106" t="s">
        <v>173</v>
      </c>
      <c r="D108" s="42" t="s">
        <v>63</v>
      </c>
      <c r="E108" s="107" t="s">
        <v>472</v>
      </c>
      <c r="F108" s="42" t="s">
        <v>2216</v>
      </c>
      <c r="G108" s="151"/>
      <c r="I108"/>
    </row>
    <row r="109" spans="2:13" ht="25.5" customHeight="1" x14ac:dyDescent="0.25">
      <c r="B109" s="268"/>
      <c r="C109" s="267"/>
      <c r="D109" s="128"/>
      <c r="E109" s="266"/>
      <c r="F109" s="128"/>
      <c r="G109" s="151"/>
      <c r="I109"/>
    </row>
    <row r="110" spans="2:13" ht="21" customHeight="1" x14ac:dyDescent="0.2">
      <c r="B110" s="110"/>
      <c r="C110" s="113"/>
      <c r="D110" s="128"/>
      <c r="E110" s="114"/>
      <c r="F110" s="113"/>
      <c r="G110" s="98"/>
      <c r="H110" s="160"/>
      <c r="I110" s="160"/>
      <c r="J110" s="160"/>
      <c r="K110" s="160"/>
      <c r="L110" s="160"/>
      <c r="M110" s="160"/>
    </row>
    <row r="111" spans="2:13" ht="33" customHeight="1" thickBot="1" x14ac:dyDescent="0.3">
      <c r="B111" s="700" t="s">
        <v>2215</v>
      </c>
      <c r="C111" s="700"/>
      <c r="D111" s="700"/>
      <c r="E111" s="700"/>
      <c r="F111" s="259" t="s">
        <v>2202</v>
      </c>
    </row>
    <row r="112" spans="2:13" x14ac:dyDescent="0.2">
      <c r="B112" s="109"/>
      <c r="C112" s="110"/>
      <c r="D112" s="110"/>
      <c r="E112" s="110"/>
      <c r="F112" s="111"/>
    </row>
    <row r="113" spans="2:13" ht="22.5" x14ac:dyDescent="0.2">
      <c r="B113" s="133"/>
      <c r="C113" s="131" t="s">
        <v>482</v>
      </c>
      <c r="D113" s="131" t="s">
        <v>481</v>
      </c>
      <c r="E113" s="132" t="s">
        <v>479</v>
      </c>
      <c r="F113" s="132" t="s">
        <v>480</v>
      </c>
      <c r="G113" s="98"/>
      <c r="H113" s="98"/>
      <c r="I113" s="98"/>
    </row>
    <row r="114" spans="2:13" customFormat="1" ht="37.15" customHeight="1" x14ac:dyDescent="0.25">
      <c r="B114" s="112"/>
      <c r="C114" s="3" t="s">
        <v>72</v>
      </c>
      <c r="D114" s="42" t="s">
        <v>25</v>
      </c>
      <c r="E114" s="39" t="s">
        <v>73</v>
      </c>
      <c r="F114" s="3" t="s">
        <v>428</v>
      </c>
    </row>
    <row r="115" spans="2:13" customFormat="1" ht="48.6" customHeight="1" x14ac:dyDescent="0.25">
      <c r="B115" s="112"/>
      <c r="C115" s="108" t="s">
        <v>442</v>
      </c>
      <c r="D115" s="42" t="s">
        <v>63</v>
      </c>
      <c r="E115" s="42" t="s">
        <v>443</v>
      </c>
      <c r="F115" s="42" t="s">
        <v>499</v>
      </c>
      <c r="H115" s="117"/>
      <c r="I115" s="105"/>
      <c r="J115" s="105"/>
      <c r="K115" s="105"/>
      <c r="L115" s="105"/>
      <c r="M115" s="105"/>
    </row>
    <row r="116" spans="2:13" customFormat="1" ht="110.25" customHeight="1" x14ac:dyDescent="0.25">
      <c r="B116" s="112"/>
      <c r="C116" s="4" t="s">
        <v>429</v>
      </c>
      <c r="D116" s="42" t="s">
        <v>25</v>
      </c>
      <c r="E116" s="4" t="s">
        <v>720</v>
      </c>
      <c r="F116" s="4" t="s">
        <v>720</v>
      </c>
      <c r="H116" s="86"/>
    </row>
    <row r="117" spans="2:13" customFormat="1" ht="85.5" customHeight="1" x14ac:dyDescent="0.25">
      <c r="B117" s="112"/>
      <c r="C117" s="4" t="s">
        <v>430</v>
      </c>
      <c r="D117" s="42" t="s">
        <v>25</v>
      </c>
      <c r="E117" s="4" t="s">
        <v>2214</v>
      </c>
      <c r="F117" s="4" t="s">
        <v>2214</v>
      </c>
      <c r="H117" s="86"/>
    </row>
    <row r="118" spans="2:13" customFormat="1" ht="78.75" customHeight="1" x14ac:dyDescent="0.25">
      <c r="B118" s="112"/>
      <c r="C118" s="4" t="s">
        <v>431</v>
      </c>
      <c r="D118" s="42" t="s">
        <v>25</v>
      </c>
      <c r="E118" s="4" t="s">
        <v>109</v>
      </c>
      <c r="F118" s="4" t="s">
        <v>109</v>
      </c>
      <c r="H118" s="86"/>
    </row>
    <row r="119" spans="2:13" customFormat="1" ht="28.5" customHeight="1" x14ac:dyDescent="0.25">
      <c r="B119" s="112"/>
      <c r="C119" s="13" t="s">
        <v>78</v>
      </c>
      <c r="D119" s="42" t="s">
        <v>25</v>
      </c>
      <c r="E119" s="16" t="s">
        <v>46</v>
      </c>
      <c r="F119" s="16" t="s">
        <v>46</v>
      </c>
      <c r="H119" s="86"/>
    </row>
    <row r="120" spans="2:13" customFormat="1" ht="25.5" customHeight="1" x14ac:dyDescent="0.25">
      <c r="B120" s="701"/>
      <c r="C120" s="702" t="s">
        <v>510</v>
      </c>
      <c r="D120" s="703"/>
      <c r="E120" s="703"/>
      <c r="F120" s="704"/>
      <c r="H120" s="86"/>
    </row>
    <row r="121" spans="2:13" customFormat="1" ht="191.25" customHeight="1" x14ac:dyDescent="0.25">
      <c r="B121" s="701"/>
      <c r="C121" s="3" t="s">
        <v>81</v>
      </c>
      <c r="D121" s="42" t="s">
        <v>25</v>
      </c>
      <c r="E121" s="16" t="s">
        <v>911</v>
      </c>
      <c r="F121" s="16" t="s">
        <v>2209</v>
      </c>
      <c r="H121" s="86"/>
    </row>
    <row r="122" spans="2:13" customFormat="1" ht="25.5" customHeight="1" x14ac:dyDescent="0.25">
      <c r="B122" s="701"/>
      <c r="C122" s="705" t="s">
        <v>511</v>
      </c>
      <c r="D122" s="706"/>
      <c r="E122" s="706"/>
      <c r="F122" s="706"/>
      <c r="H122" s="86"/>
    </row>
    <row r="123" spans="2:13" customFormat="1" ht="167.25" customHeight="1" x14ac:dyDescent="0.25">
      <c r="B123" s="701"/>
      <c r="C123" s="3" t="s">
        <v>84</v>
      </c>
      <c r="D123" s="42" t="s">
        <v>63</v>
      </c>
      <c r="E123" s="16" t="s">
        <v>912</v>
      </c>
      <c r="F123" s="16" t="s">
        <v>2208</v>
      </c>
      <c r="H123" s="86"/>
    </row>
    <row r="124" spans="2:13" ht="25.5" customHeight="1" x14ac:dyDescent="0.2">
      <c r="B124" s="699"/>
      <c r="C124" s="707" t="s">
        <v>508</v>
      </c>
      <c r="D124" s="708"/>
      <c r="E124" s="708"/>
      <c r="F124" s="708"/>
      <c r="G124" s="98"/>
      <c r="H124" s="117"/>
      <c r="I124" s="98"/>
    </row>
    <row r="125" spans="2:13" ht="85.9" customHeight="1" x14ac:dyDescent="0.2">
      <c r="B125" s="699"/>
      <c r="C125" s="118" t="s">
        <v>485</v>
      </c>
      <c r="D125" s="42" t="s">
        <v>25</v>
      </c>
      <c r="E125" s="119" t="s">
        <v>471</v>
      </c>
      <c r="F125" s="265" t="s">
        <v>2213</v>
      </c>
      <c r="I125" s="78"/>
      <c r="J125" s="78"/>
    </row>
    <row r="126" spans="2:13" ht="25.5" customHeight="1" x14ac:dyDescent="0.25">
      <c r="B126" s="699"/>
      <c r="C126" s="707" t="s">
        <v>512</v>
      </c>
      <c r="D126" s="708"/>
      <c r="E126" s="708"/>
      <c r="F126" s="708"/>
      <c r="G126" s="98"/>
      <c r="H126" s="98"/>
      <c r="I126"/>
    </row>
    <row r="127" spans="2:13" ht="56.25" x14ac:dyDescent="0.25">
      <c r="B127" s="699"/>
      <c r="C127" s="106" t="s">
        <v>173</v>
      </c>
      <c r="D127" s="42" t="s">
        <v>63</v>
      </c>
      <c r="E127" s="107" t="s">
        <v>3567</v>
      </c>
      <c r="F127" s="42" t="s">
        <v>2212</v>
      </c>
      <c r="G127" s="151"/>
      <c r="I127"/>
    </row>
    <row r="128" spans="2:13" ht="25.5" customHeight="1" x14ac:dyDescent="0.2">
      <c r="B128" s="712"/>
      <c r="C128" s="714" t="s">
        <v>2211</v>
      </c>
      <c r="D128" s="715"/>
      <c r="E128" s="715"/>
      <c r="F128" s="715"/>
      <c r="G128" s="98"/>
      <c r="H128" s="86"/>
      <c r="I128" s="98"/>
    </row>
    <row r="129" spans="2:14" ht="23.1" customHeight="1" x14ac:dyDescent="0.2">
      <c r="B129" s="719"/>
      <c r="C129" s="103" t="s">
        <v>219</v>
      </c>
      <c r="D129" s="107" t="s">
        <v>16</v>
      </c>
      <c r="E129" s="104" t="s">
        <v>436</v>
      </c>
      <c r="F129" s="104" t="s">
        <v>436</v>
      </c>
      <c r="H129" s="86"/>
      <c r="I129" s="98"/>
      <c r="M129" s="105"/>
      <c r="N129" s="105"/>
    </row>
    <row r="130" spans="2:14" ht="205.5" customHeight="1" x14ac:dyDescent="0.2">
      <c r="B130" s="713"/>
      <c r="C130" s="10" t="s">
        <v>212</v>
      </c>
      <c r="D130" s="36" t="s">
        <v>25</v>
      </c>
      <c r="E130" s="11" t="s">
        <v>913</v>
      </c>
      <c r="F130" s="11" t="s">
        <v>2206</v>
      </c>
      <c r="G130" s="98"/>
      <c r="H130" s="86"/>
      <c r="I130" s="98"/>
    </row>
    <row r="131" spans="2:14" ht="29.25" customHeight="1" x14ac:dyDescent="0.2">
      <c r="B131" s="110"/>
      <c r="C131" s="113"/>
      <c r="D131" s="128"/>
      <c r="E131" s="114"/>
      <c r="F131" s="113"/>
      <c r="G131" s="98"/>
      <c r="H131" s="160"/>
      <c r="I131" s="160"/>
      <c r="J131" s="160"/>
      <c r="K131" s="160"/>
      <c r="L131" s="160"/>
      <c r="M131" s="160"/>
    </row>
    <row r="132" spans="2:14" ht="33" customHeight="1" thickBot="1" x14ac:dyDescent="0.3">
      <c r="B132" s="700" t="s">
        <v>2990</v>
      </c>
      <c r="C132" s="700"/>
      <c r="D132" s="700"/>
      <c r="E132" s="700"/>
      <c r="F132" s="259" t="s">
        <v>2223</v>
      </c>
    </row>
    <row r="133" spans="2:14" ht="15" x14ac:dyDescent="0.25">
      <c r="B133" s="100"/>
      <c r="C133" s="100"/>
      <c r="D133" s="100"/>
      <c r="E133" s="100"/>
      <c r="F133" s="100"/>
    </row>
    <row r="134" spans="2:14" ht="22.5" x14ac:dyDescent="0.2">
      <c r="B134" s="133"/>
      <c r="C134" s="131" t="s">
        <v>482</v>
      </c>
      <c r="D134" s="131" t="s">
        <v>481</v>
      </c>
      <c r="E134" s="132" t="s">
        <v>479</v>
      </c>
      <c r="F134" s="132" t="s">
        <v>480</v>
      </c>
    </row>
    <row r="135" spans="2:14" ht="33.75" x14ac:dyDescent="0.2">
      <c r="B135" s="102"/>
      <c r="C135" s="3" t="s">
        <v>72</v>
      </c>
      <c r="D135" s="42" t="s">
        <v>25</v>
      </c>
      <c r="E135" s="39" t="s">
        <v>73</v>
      </c>
      <c r="F135" s="3" t="s">
        <v>433</v>
      </c>
    </row>
    <row r="136" spans="2:14" ht="69" customHeight="1" x14ac:dyDescent="0.2">
      <c r="B136" s="102"/>
      <c r="C136" s="108" t="s">
        <v>442</v>
      </c>
      <c r="D136" s="42" t="s">
        <v>63</v>
      </c>
      <c r="E136" s="42" t="s">
        <v>443</v>
      </c>
      <c r="F136" s="42" t="s">
        <v>2210</v>
      </c>
      <c r="H136" s="117"/>
    </row>
    <row r="137" spans="2:14" customFormat="1" ht="26.45" customHeight="1" x14ac:dyDescent="0.25">
      <c r="B137" s="112"/>
      <c r="C137" s="13" t="s">
        <v>78</v>
      </c>
      <c r="D137" s="42" t="s">
        <v>25</v>
      </c>
      <c r="E137" s="16" t="s">
        <v>46</v>
      </c>
      <c r="F137" s="16" t="s">
        <v>46</v>
      </c>
      <c r="H137" s="86"/>
    </row>
    <row r="138" spans="2:14" customFormat="1" ht="25.5" customHeight="1" x14ac:dyDescent="0.25">
      <c r="B138" s="723"/>
      <c r="C138" s="690" t="s">
        <v>4014</v>
      </c>
      <c r="D138" s="691"/>
      <c r="E138" s="691"/>
      <c r="F138" s="692"/>
      <c r="H138" s="86"/>
    </row>
    <row r="139" spans="2:14" ht="167.25" customHeight="1" x14ac:dyDescent="0.2">
      <c r="B139" s="724"/>
      <c r="C139" s="4" t="s">
        <v>81</v>
      </c>
      <c r="D139" s="42" t="s">
        <v>25</v>
      </c>
      <c r="E139" s="16" t="s">
        <v>911</v>
      </c>
      <c r="F139" s="16" t="s">
        <v>2209</v>
      </c>
      <c r="H139" s="261"/>
    </row>
    <row r="140" spans="2:14" customFormat="1" ht="25.5" customHeight="1" x14ac:dyDescent="0.25">
      <c r="B140" s="723"/>
      <c r="C140" s="721" t="s">
        <v>4013</v>
      </c>
      <c r="D140" s="722"/>
      <c r="E140" s="722"/>
      <c r="F140" s="722"/>
      <c r="H140" s="86"/>
    </row>
    <row r="141" spans="2:14" ht="161.25" customHeight="1" x14ac:dyDescent="0.2">
      <c r="B141" s="724"/>
      <c r="C141" s="4" t="s">
        <v>84</v>
      </c>
      <c r="D141" s="42" t="s">
        <v>63</v>
      </c>
      <c r="E141" s="16" t="s">
        <v>912</v>
      </c>
      <c r="F141" s="16" t="s">
        <v>2208</v>
      </c>
    </row>
    <row r="142" spans="2:14" customFormat="1" ht="25.5" customHeight="1" x14ac:dyDescent="0.25">
      <c r="B142" s="716"/>
      <c r="C142" s="717" t="s">
        <v>509</v>
      </c>
      <c r="D142" s="718"/>
      <c r="E142" s="718"/>
      <c r="F142" s="718"/>
      <c r="H142" s="86"/>
    </row>
    <row r="143" spans="2:14" customFormat="1" ht="23.1" customHeight="1" x14ac:dyDescent="0.25">
      <c r="B143" s="716"/>
      <c r="C143" s="3" t="s">
        <v>427</v>
      </c>
      <c r="D143" s="107" t="s">
        <v>16</v>
      </c>
      <c r="E143" s="60" t="s">
        <v>436</v>
      </c>
      <c r="F143" s="60" t="s">
        <v>436</v>
      </c>
      <c r="H143" s="86"/>
    </row>
    <row r="144" spans="2:14" ht="80.45" customHeight="1" x14ac:dyDescent="0.2">
      <c r="B144" s="716"/>
      <c r="C144" s="3" t="s">
        <v>173</v>
      </c>
      <c r="D144" s="42" t="s">
        <v>63</v>
      </c>
      <c r="E144" s="107" t="s">
        <v>3567</v>
      </c>
      <c r="F144" s="42" t="s">
        <v>2207</v>
      </c>
      <c r="G144" s="86"/>
      <c r="H144" s="260"/>
      <c r="I144" s="98"/>
    </row>
    <row r="145" spans="2:9" ht="61.5" customHeight="1" x14ac:dyDescent="0.2">
      <c r="B145" s="257"/>
      <c r="C145" s="368" t="s">
        <v>2203</v>
      </c>
      <c r="D145" s="37" t="s">
        <v>25</v>
      </c>
      <c r="E145" s="369" t="s">
        <v>58</v>
      </c>
      <c r="F145" s="36" t="s">
        <v>435</v>
      </c>
      <c r="G145" s="98"/>
      <c r="H145" s="86"/>
      <c r="I145" s="98"/>
    </row>
    <row r="146" spans="2:9" ht="49.5" customHeight="1" x14ac:dyDescent="0.2">
      <c r="B146" s="263"/>
      <c r="C146" s="114"/>
      <c r="D146" s="128"/>
      <c r="E146" s="262"/>
      <c r="F146" s="262"/>
    </row>
    <row r="147" spans="2:9" ht="33" customHeight="1" thickBot="1" x14ac:dyDescent="0.3">
      <c r="B147" s="700" t="s">
        <v>483</v>
      </c>
      <c r="C147" s="700"/>
      <c r="D147" s="700"/>
      <c r="E147" s="700"/>
      <c r="F147" s="259" t="s">
        <v>2202</v>
      </c>
    </row>
    <row r="148" spans="2:9" ht="15" x14ac:dyDescent="0.25">
      <c r="B148" s="100"/>
      <c r="C148" s="100"/>
      <c r="D148" s="100"/>
      <c r="E148" s="100"/>
      <c r="F148" s="100"/>
    </row>
    <row r="149" spans="2:9" ht="22.5" x14ac:dyDescent="0.2">
      <c r="B149" s="133"/>
      <c r="C149" s="131" t="s">
        <v>482</v>
      </c>
      <c r="D149" s="131" t="s">
        <v>481</v>
      </c>
      <c r="E149" s="132" t="s">
        <v>479</v>
      </c>
      <c r="F149" s="132" t="s">
        <v>480</v>
      </c>
    </row>
    <row r="150" spans="2:9" ht="33.75" x14ac:dyDescent="0.2">
      <c r="B150" s="102"/>
      <c r="C150" s="3" t="s">
        <v>72</v>
      </c>
      <c r="D150" s="42" t="s">
        <v>25</v>
      </c>
      <c r="E150" s="39" t="s">
        <v>73</v>
      </c>
      <c r="F150" s="3" t="s">
        <v>433</v>
      </c>
    </row>
    <row r="151" spans="2:9" ht="69" customHeight="1" x14ac:dyDescent="0.2">
      <c r="B151" s="102"/>
      <c r="C151" s="108" t="s">
        <v>442</v>
      </c>
      <c r="D151" s="42" t="s">
        <v>63</v>
      </c>
      <c r="E151" s="42" t="s">
        <v>443</v>
      </c>
      <c r="F151" s="42" t="s">
        <v>708</v>
      </c>
      <c r="H151" s="117"/>
    </row>
    <row r="152" spans="2:9" customFormat="1" ht="26.45" customHeight="1" x14ac:dyDescent="0.25">
      <c r="B152" s="112"/>
      <c r="C152" s="13" t="s">
        <v>78</v>
      </c>
      <c r="D152" s="42" t="s">
        <v>25</v>
      </c>
      <c r="E152" s="16" t="s">
        <v>46</v>
      </c>
      <c r="F152" s="16" t="s">
        <v>46</v>
      </c>
      <c r="H152" s="86"/>
    </row>
    <row r="153" spans="2:9" customFormat="1" ht="25.5" customHeight="1" x14ac:dyDescent="0.25">
      <c r="B153" s="723"/>
      <c r="C153" s="690" t="s">
        <v>4014</v>
      </c>
      <c r="D153" s="691"/>
      <c r="E153" s="691"/>
      <c r="F153" s="692"/>
      <c r="H153" s="86"/>
    </row>
    <row r="154" spans="2:9" ht="167.25" customHeight="1" x14ac:dyDescent="0.2">
      <c r="B154" s="724"/>
      <c r="C154" s="4" t="s">
        <v>81</v>
      </c>
      <c r="D154" s="42" t="s">
        <v>25</v>
      </c>
      <c r="E154" s="16" t="s">
        <v>911</v>
      </c>
      <c r="F154" s="16" t="s">
        <v>2205</v>
      </c>
      <c r="H154" s="261"/>
    </row>
    <row r="155" spans="2:9" customFormat="1" ht="25.5" customHeight="1" x14ac:dyDescent="0.25">
      <c r="B155" s="723"/>
      <c r="C155" s="721" t="s">
        <v>4013</v>
      </c>
      <c r="D155" s="722"/>
      <c r="E155" s="722"/>
      <c r="F155" s="722"/>
      <c r="H155" s="86"/>
    </row>
    <row r="156" spans="2:9" ht="161.25" customHeight="1" x14ac:dyDescent="0.2">
      <c r="B156" s="724"/>
      <c r="C156" s="4" t="s">
        <v>84</v>
      </c>
      <c r="D156" s="42" t="s">
        <v>63</v>
      </c>
      <c r="E156" s="16" t="s">
        <v>912</v>
      </c>
      <c r="F156" s="16" t="s">
        <v>2204</v>
      </c>
    </row>
    <row r="157" spans="2:9" ht="75.75" customHeight="1" x14ac:dyDescent="0.2">
      <c r="B157" s="367"/>
      <c r="C157" s="10" t="s">
        <v>2203</v>
      </c>
      <c r="D157" s="4" t="s">
        <v>25</v>
      </c>
      <c r="E157" s="6" t="s">
        <v>58</v>
      </c>
      <c r="F157" s="11" t="s">
        <v>2991</v>
      </c>
    </row>
    <row r="158" spans="2:9" ht="24.6" customHeight="1" x14ac:dyDescent="0.2">
      <c r="B158" s="263"/>
      <c r="C158" s="114"/>
      <c r="D158" s="128"/>
      <c r="E158" s="262"/>
      <c r="F158" s="262"/>
    </row>
    <row r="159" spans="2:9" ht="25.9" customHeight="1" x14ac:dyDescent="0.2">
      <c r="B159" s="109"/>
      <c r="E159" s="110"/>
      <c r="F159" s="111"/>
    </row>
    <row r="160" spans="2:9" ht="33" customHeight="1" thickBot="1" x14ac:dyDescent="0.3">
      <c r="B160" s="700" t="s">
        <v>484</v>
      </c>
      <c r="C160" s="700"/>
      <c r="D160" s="700"/>
      <c r="E160" s="700"/>
      <c r="F160" s="259" t="s">
        <v>2202</v>
      </c>
    </row>
    <row r="161" spans="2:8" ht="15" x14ac:dyDescent="0.25">
      <c r="B161" s="100"/>
      <c r="C161" s="100"/>
      <c r="D161" s="100"/>
      <c r="E161" s="100"/>
      <c r="F161" s="100"/>
    </row>
    <row r="162" spans="2:8" ht="22.5" x14ac:dyDescent="0.2">
      <c r="B162" s="133"/>
      <c r="C162" s="131" t="s">
        <v>482</v>
      </c>
      <c r="D162" s="131" t="s">
        <v>481</v>
      </c>
      <c r="E162" s="132" t="s">
        <v>479</v>
      </c>
      <c r="F162" s="132" t="s">
        <v>480</v>
      </c>
    </row>
    <row r="163" spans="2:8" ht="33.75" x14ac:dyDescent="0.25">
      <c r="B163" s="101"/>
      <c r="C163" s="103" t="s">
        <v>72</v>
      </c>
      <c r="D163" s="42" t="s">
        <v>25</v>
      </c>
      <c r="E163" s="107" t="s">
        <v>73</v>
      </c>
      <c r="F163" s="103" t="s">
        <v>433</v>
      </c>
    </row>
    <row r="164" spans="2:8" ht="45" customHeight="1" x14ac:dyDescent="0.25">
      <c r="B164" s="101"/>
      <c r="C164" s="108" t="s">
        <v>442</v>
      </c>
      <c r="D164" s="42" t="s">
        <v>63</v>
      </c>
      <c r="E164" s="42" t="s">
        <v>443</v>
      </c>
      <c r="F164" s="42" t="s">
        <v>474</v>
      </c>
      <c r="H164" s="117"/>
    </row>
    <row r="165" spans="2:8" ht="25.5" customHeight="1" x14ac:dyDescent="0.2">
      <c r="B165" s="726"/>
      <c r="C165" s="717" t="s">
        <v>516</v>
      </c>
      <c r="D165" s="718"/>
      <c r="E165" s="718"/>
      <c r="F165" s="718"/>
    </row>
    <row r="166" spans="2:8" ht="138" customHeight="1" x14ac:dyDescent="0.2">
      <c r="B166" s="726"/>
      <c r="C166" s="103" t="s">
        <v>250</v>
      </c>
      <c r="D166" s="42" t="s">
        <v>25</v>
      </c>
      <c r="E166" s="103" t="s">
        <v>251</v>
      </c>
      <c r="F166" s="103" t="s">
        <v>251</v>
      </c>
    </row>
    <row r="167" spans="2:8" ht="23.1" customHeight="1" x14ac:dyDescent="0.2">
      <c r="B167" s="726"/>
      <c r="C167" s="103" t="s">
        <v>254</v>
      </c>
      <c r="D167" s="107" t="s">
        <v>16</v>
      </c>
      <c r="E167" s="103" t="s">
        <v>436</v>
      </c>
      <c r="F167" s="103" t="s">
        <v>436</v>
      </c>
    </row>
    <row r="169" spans="2:8" ht="14.45" customHeight="1" x14ac:dyDescent="0.2">
      <c r="B169" s="725" t="s">
        <v>2201</v>
      </c>
      <c r="C169" s="725"/>
      <c r="D169" s="725"/>
      <c r="E169" s="725"/>
      <c r="F169" s="725"/>
    </row>
    <row r="170" spans="2:8" x14ac:dyDescent="0.2">
      <c r="B170" s="725" t="s">
        <v>2200</v>
      </c>
      <c r="C170" s="725"/>
      <c r="D170" s="725"/>
      <c r="E170" s="725"/>
      <c r="F170" s="725"/>
    </row>
  </sheetData>
  <sheetProtection algorithmName="SHA-512" hashValue="qukijpGSW2F1fq/M9pVKD1VGwT+pJSWWgkhnW6iZ/xsvISSfz/aB9SuOL5maIdxUdYOPoRiKMKBAnu01FY7czg==" saltValue="y3DwR1LdnuJLGrCzEgv4RA==" spinCount="100000" sheet="1" objects="1" scenarios="1"/>
  <mergeCells count="86">
    <mergeCell ref="B140:B141"/>
    <mergeCell ref="C140:F140"/>
    <mergeCell ref="B142:B144"/>
    <mergeCell ref="C142:F142"/>
    <mergeCell ref="B165:B167"/>
    <mergeCell ref="C165:F165"/>
    <mergeCell ref="B169:F169"/>
    <mergeCell ref="B170:F170"/>
    <mergeCell ref="B147:E147"/>
    <mergeCell ref="B153:B154"/>
    <mergeCell ref="C153:F153"/>
    <mergeCell ref="B155:B156"/>
    <mergeCell ref="C155:F155"/>
    <mergeCell ref="B160:E160"/>
    <mergeCell ref="B120:B121"/>
    <mergeCell ref="C120:F120"/>
    <mergeCell ref="C128:F128"/>
    <mergeCell ref="B132:E132"/>
    <mergeCell ref="B138:B139"/>
    <mergeCell ref="C138:F138"/>
    <mergeCell ref="B122:B123"/>
    <mergeCell ref="C122:F122"/>
    <mergeCell ref="B124:B125"/>
    <mergeCell ref="C124:F124"/>
    <mergeCell ref="B126:B127"/>
    <mergeCell ref="C126:F126"/>
    <mergeCell ref="B128:B130"/>
    <mergeCell ref="B104:B106"/>
    <mergeCell ref="C104:F104"/>
    <mergeCell ref="B107:B108"/>
    <mergeCell ref="C107:F107"/>
    <mergeCell ref="B111:E111"/>
    <mergeCell ref="B98:B99"/>
    <mergeCell ref="C98:F98"/>
    <mergeCell ref="B100:B101"/>
    <mergeCell ref="C100:F100"/>
    <mergeCell ref="B102:B103"/>
    <mergeCell ref="C102:F102"/>
    <mergeCell ref="B81:B82"/>
    <mergeCell ref="C81:F81"/>
    <mergeCell ref="B85:B86"/>
    <mergeCell ref="C85:F85"/>
    <mergeCell ref="B89:E89"/>
    <mergeCell ref="C83:F83"/>
    <mergeCell ref="B73:B74"/>
    <mergeCell ref="C73:F73"/>
    <mergeCell ref="B75:B76"/>
    <mergeCell ref="C75:F75"/>
    <mergeCell ref="B77:B79"/>
    <mergeCell ref="C77:F77"/>
    <mergeCell ref="H57:M57"/>
    <mergeCell ref="B58:B59"/>
    <mergeCell ref="C58:F58"/>
    <mergeCell ref="B62:E62"/>
    <mergeCell ref="B71:B72"/>
    <mergeCell ref="C71:F71"/>
    <mergeCell ref="B45:B46"/>
    <mergeCell ref="C45:F45"/>
    <mergeCell ref="B47:B49"/>
    <mergeCell ref="C47:F47"/>
    <mergeCell ref="B51:B57"/>
    <mergeCell ref="C51:F51"/>
    <mergeCell ref="C54:F54"/>
    <mergeCell ref="C55:F55"/>
    <mergeCell ref="B32:E32"/>
    <mergeCell ref="B41:B42"/>
    <mergeCell ref="C41:F41"/>
    <mergeCell ref="B43:B44"/>
    <mergeCell ref="C43:F43"/>
    <mergeCell ref="B23:B27"/>
    <mergeCell ref="C23:F23"/>
    <mergeCell ref="C25:F25"/>
    <mergeCell ref="C26:F26"/>
    <mergeCell ref="B28:B29"/>
    <mergeCell ref="C28:F28"/>
    <mergeCell ref="B17:B18"/>
    <mergeCell ref="C17:F17"/>
    <mergeCell ref="B19:B20"/>
    <mergeCell ref="C19:F19"/>
    <mergeCell ref="B21:B22"/>
    <mergeCell ref="C21:F21"/>
    <mergeCell ref="B1:E1"/>
    <mergeCell ref="B2:C2"/>
    <mergeCell ref="B6:E6"/>
    <mergeCell ref="B15:B16"/>
    <mergeCell ref="C15:F15"/>
  </mergeCells>
  <hyperlinks>
    <hyperlink ref="B2" location="Inhaltsverzeichnis!A1" display="zurück zum Inhaltsverzeichnis" xr:uid="{D17902A7-546A-41B1-9163-77FC8488D17F}"/>
    <hyperlink ref="B2:C2" location="Inhaltsverzeichnis!A1" display="Inhaltsverzeichnis (Table of contents)" xr:uid="{359C441C-E031-4C71-9991-392408A3391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2FE17-856D-4347-9FFF-F29EA2B2887F}">
  <dimension ref="A1:F171"/>
  <sheetViews>
    <sheetView showGridLines="0" workbookViewId="0">
      <pane ySplit="2" topLeftCell="A3" activePane="bottomLeft" state="frozen"/>
      <selection pane="bottomLeft"/>
    </sheetView>
  </sheetViews>
  <sheetFormatPr baseColWidth="10" defaultRowHeight="15" x14ac:dyDescent="0.25"/>
  <cols>
    <col min="1" max="1" width="3.7109375" customWidth="1"/>
    <col min="2" max="2" width="21" customWidth="1"/>
    <col min="3" max="3" width="22.28515625" style="309" customWidth="1"/>
    <col min="4" max="4" width="22.7109375" style="309" customWidth="1"/>
    <col min="5" max="5" width="22" style="309" customWidth="1"/>
    <col min="6" max="6" width="24.28515625" style="309" customWidth="1"/>
  </cols>
  <sheetData>
    <row r="1" spans="1:6" s="89" customFormat="1" ht="38.450000000000003" customHeight="1" x14ac:dyDescent="0.2">
      <c r="B1" s="659" t="s">
        <v>2364</v>
      </c>
      <c r="C1" s="659"/>
      <c r="D1" s="659"/>
      <c r="E1" s="659"/>
      <c r="F1" s="659"/>
    </row>
    <row r="2" spans="1:6" s="95" customFormat="1" ht="19.149999999999999" customHeight="1" x14ac:dyDescent="0.25">
      <c r="A2" s="344"/>
      <c r="B2" s="685" t="s">
        <v>470</v>
      </c>
      <c r="C2" s="685"/>
      <c r="D2" s="343"/>
      <c r="E2" s="343"/>
      <c r="F2" s="343"/>
    </row>
    <row r="3" spans="1:6" ht="15.75" thickBot="1" x14ac:dyDescent="0.3"/>
    <row r="4" spans="1:6" ht="33.75" customHeight="1" thickBot="1" x14ac:dyDescent="0.3">
      <c r="B4" s="342" t="s">
        <v>2363</v>
      </c>
      <c r="C4" s="341" t="s">
        <v>482</v>
      </c>
      <c r="D4" s="341" t="s">
        <v>481</v>
      </c>
      <c r="E4" s="341" t="s">
        <v>479</v>
      </c>
      <c r="F4" s="340" t="s">
        <v>480</v>
      </c>
    </row>
    <row r="5" spans="1:6" ht="136.5" customHeight="1" x14ac:dyDescent="0.25">
      <c r="B5" s="776" t="s">
        <v>2362</v>
      </c>
      <c r="C5" s="319" t="s">
        <v>429</v>
      </c>
      <c r="D5" s="319" t="s">
        <v>25</v>
      </c>
      <c r="E5" s="4" t="s">
        <v>720</v>
      </c>
      <c r="F5" s="312" t="s">
        <v>2360</v>
      </c>
    </row>
    <row r="6" spans="1:6" ht="136.5" customHeight="1" x14ac:dyDescent="0.25">
      <c r="B6" s="777"/>
      <c r="C6" s="3" t="s">
        <v>430</v>
      </c>
      <c r="D6" s="3" t="s">
        <v>25</v>
      </c>
      <c r="E6" s="4" t="s">
        <v>721</v>
      </c>
      <c r="F6" s="312" t="s">
        <v>2348</v>
      </c>
    </row>
    <row r="7" spans="1:6" ht="90" customHeight="1" x14ac:dyDescent="0.25">
      <c r="B7" s="777"/>
      <c r="C7" s="3" t="s">
        <v>431</v>
      </c>
      <c r="D7" s="3" t="s">
        <v>25</v>
      </c>
      <c r="E7" s="4" t="s">
        <v>109</v>
      </c>
      <c r="F7" s="312" t="s">
        <v>2324</v>
      </c>
    </row>
    <row r="8" spans="1:6" ht="3" customHeight="1" x14ac:dyDescent="0.25">
      <c r="B8" s="727"/>
      <c r="C8" s="728"/>
      <c r="D8" s="728"/>
      <c r="E8" s="728"/>
      <c r="F8" s="729"/>
    </row>
    <row r="9" spans="1:6" ht="136.5" customHeight="1" x14ac:dyDescent="0.25">
      <c r="B9" s="778" t="s">
        <v>2361</v>
      </c>
      <c r="C9" s="103" t="s">
        <v>113</v>
      </c>
      <c r="D9" s="3" t="s">
        <v>25</v>
      </c>
      <c r="E9" s="4" t="s">
        <v>720</v>
      </c>
      <c r="F9" s="312" t="s">
        <v>2360</v>
      </c>
    </row>
    <row r="10" spans="1:6" ht="136.5" customHeight="1" x14ac:dyDescent="0.25">
      <c r="B10" s="777"/>
      <c r="C10" s="103" t="s">
        <v>116</v>
      </c>
      <c r="D10" s="3" t="s">
        <v>25</v>
      </c>
      <c r="E10" s="4" t="s">
        <v>721</v>
      </c>
      <c r="F10" s="312" t="s">
        <v>2348</v>
      </c>
    </row>
    <row r="11" spans="1:6" ht="90" customHeight="1" thickBot="1" x14ac:dyDescent="0.3">
      <c r="B11" s="779"/>
      <c r="C11" s="339" t="s">
        <v>118</v>
      </c>
      <c r="D11" s="68" t="s">
        <v>25</v>
      </c>
      <c r="E11" s="19" t="s">
        <v>109</v>
      </c>
      <c r="F11" s="310" t="s">
        <v>2324</v>
      </c>
    </row>
    <row r="12" spans="1:6" ht="12.75" customHeight="1" thickBot="1" x14ac:dyDescent="0.3">
      <c r="B12" s="332"/>
      <c r="C12" s="113"/>
      <c r="D12" s="113"/>
      <c r="E12" s="114"/>
      <c r="F12" s="114"/>
    </row>
    <row r="13" spans="1:6" ht="136.5" customHeight="1" x14ac:dyDescent="0.25">
      <c r="B13" s="771" t="s">
        <v>2359</v>
      </c>
      <c r="C13" s="319" t="s">
        <v>429</v>
      </c>
      <c r="D13" s="319" t="s">
        <v>25</v>
      </c>
      <c r="E13" s="318" t="s">
        <v>720</v>
      </c>
      <c r="F13" s="337" t="s">
        <v>2338</v>
      </c>
    </row>
    <row r="14" spans="1:6" ht="136.5" customHeight="1" x14ac:dyDescent="0.25">
      <c r="B14" s="772"/>
      <c r="C14" s="3" t="s">
        <v>430</v>
      </c>
      <c r="D14" s="3" t="s">
        <v>25</v>
      </c>
      <c r="E14" s="4" t="s">
        <v>721</v>
      </c>
      <c r="F14" s="312" t="s">
        <v>2348</v>
      </c>
    </row>
    <row r="15" spans="1:6" ht="90" customHeight="1" x14ac:dyDescent="0.25">
      <c r="B15" s="772"/>
      <c r="C15" s="3" t="s">
        <v>431</v>
      </c>
      <c r="D15" s="3" t="s">
        <v>25</v>
      </c>
      <c r="E15" s="4" t="s">
        <v>109</v>
      </c>
      <c r="F15" s="312" t="s">
        <v>2324</v>
      </c>
    </row>
    <row r="16" spans="1:6" ht="3" customHeight="1" x14ac:dyDescent="0.25">
      <c r="B16" s="727"/>
      <c r="C16" s="728"/>
      <c r="D16" s="728"/>
      <c r="E16" s="728"/>
      <c r="F16" s="729"/>
    </row>
    <row r="17" spans="2:6" ht="136.5" customHeight="1" x14ac:dyDescent="0.25">
      <c r="B17" s="773" t="s">
        <v>2358</v>
      </c>
      <c r="C17" s="3" t="s">
        <v>113</v>
      </c>
      <c r="D17" s="3" t="s">
        <v>25</v>
      </c>
      <c r="E17" s="4" t="s">
        <v>720</v>
      </c>
      <c r="F17" s="312" t="s">
        <v>2338</v>
      </c>
    </row>
    <row r="18" spans="2:6" ht="136.5" customHeight="1" x14ac:dyDescent="0.25">
      <c r="B18" s="772"/>
      <c r="C18" s="3" t="s">
        <v>116</v>
      </c>
      <c r="D18" s="3" t="s">
        <v>25</v>
      </c>
      <c r="E18" s="4" t="s">
        <v>721</v>
      </c>
      <c r="F18" s="312" t="s">
        <v>2348</v>
      </c>
    </row>
    <row r="19" spans="2:6" ht="90" customHeight="1" thickBot="1" x14ac:dyDescent="0.3">
      <c r="B19" s="774"/>
      <c r="C19" s="68" t="s">
        <v>118</v>
      </c>
      <c r="D19" s="68" t="s">
        <v>25</v>
      </c>
      <c r="E19" s="19" t="s">
        <v>109</v>
      </c>
      <c r="F19" s="310" t="s">
        <v>2324</v>
      </c>
    </row>
    <row r="20" spans="2:6" ht="15.75" thickBot="1" x14ac:dyDescent="0.3">
      <c r="B20" s="332"/>
      <c r="C20" s="113"/>
      <c r="D20" s="113"/>
      <c r="E20" s="114"/>
      <c r="F20" s="114"/>
    </row>
    <row r="21" spans="2:6" ht="136.5" customHeight="1" x14ac:dyDescent="0.25">
      <c r="B21" s="775" t="s">
        <v>2357</v>
      </c>
      <c r="C21" s="319" t="s">
        <v>429</v>
      </c>
      <c r="D21" s="338" t="s">
        <v>25</v>
      </c>
      <c r="E21" s="318" t="s">
        <v>720</v>
      </c>
      <c r="F21" s="337" t="s">
        <v>2345</v>
      </c>
    </row>
    <row r="22" spans="2:6" ht="136.5" customHeight="1" x14ac:dyDescent="0.25">
      <c r="B22" s="768"/>
      <c r="C22" s="3" t="s">
        <v>430</v>
      </c>
      <c r="D22" s="42" t="s">
        <v>25</v>
      </c>
      <c r="E22" s="4" t="s">
        <v>721</v>
      </c>
      <c r="F22" s="312" t="s">
        <v>2348</v>
      </c>
    </row>
    <row r="23" spans="2:6" ht="90" customHeight="1" x14ac:dyDescent="0.25">
      <c r="B23" s="768"/>
      <c r="C23" s="3" t="s">
        <v>431</v>
      </c>
      <c r="D23" s="42" t="s">
        <v>25</v>
      </c>
      <c r="E23" s="4" t="s">
        <v>109</v>
      </c>
      <c r="F23" s="312" t="s">
        <v>2324</v>
      </c>
    </row>
    <row r="24" spans="2:6" ht="3" customHeight="1" x14ac:dyDescent="0.25">
      <c r="B24" s="727"/>
      <c r="C24" s="728"/>
      <c r="D24" s="728"/>
      <c r="E24" s="728"/>
      <c r="F24" s="729"/>
    </row>
    <row r="25" spans="2:6" ht="136.5" customHeight="1" x14ac:dyDescent="0.25">
      <c r="B25" s="767" t="s">
        <v>2356</v>
      </c>
      <c r="C25" s="3" t="s">
        <v>113</v>
      </c>
      <c r="D25" s="42" t="s">
        <v>25</v>
      </c>
      <c r="E25" s="4" t="s">
        <v>720</v>
      </c>
      <c r="F25" s="312" t="s">
        <v>2345</v>
      </c>
    </row>
    <row r="26" spans="2:6" ht="136.5" customHeight="1" x14ac:dyDescent="0.25">
      <c r="B26" s="768"/>
      <c r="C26" s="3" t="s">
        <v>116</v>
      </c>
      <c r="D26" s="42" t="s">
        <v>25</v>
      </c>
      <c r="E26" s="4" t="s">
        <v>721</v>
      </c>
      <c r="F26" s="312" t="s">
        <v>2348</v>
      </c>
    </row>
    <row r="27" spans="2:6" ht="90" customHeight="1" x14ac:dyDescent="0.25">
      <c r="B27" s="769"/>
      <c r="C27" s="325" t="s">
        <v>118</v>
      </c>
      <c r="D27" s="326" t="s">
        <v>25</v>
      </c>
      <c r="E27" s="15" t="s">
        <v>109</v>
      </c>
      <c r="F27" s="324" t="s">
        <v>2324</v>
      </c>
    </row>
    <row r="28" spans="2:6" ht="8.25" customHeight="1" x14ac:dyDescent="0.25">
      <c r="B28" s="727"/>
      <c r="C28" s="728"/>
      <c r="D28" s="728"/>
      <c r="E28" s="728"/>
      <c r="F28" s="729"/>
    </row>
    <row r="29" spans="2:6" ht="136.5" customHeight="1" x14ac:dyDescent="0.25">
      <c r="B29" s="770" t="s">
        <v>2355</v>
      </c>
      <c r="C29" s="46" t="s">
        <v>429</v>
      </c>
      <c r="D29" s="336" t="s">
        <v>25</v>
      </c>
      <c r="E29" s="10" t="s">
        <v>720</v>
      </c>
      <c r="F29" s="335" t="s">
        <v>2353</v>
      </c>
    </row>
    <row r="30" spans="2:6" ht="136.5" customHeight="1" x14ac:dyDescent="0.25">
      <c r="B30" s="752"/>
      <c r="C30" s="3" t="s">
        <v>430</v>
      </c>
      <c r="D30" s="42" t="s">
        <v>25</v>
      </c>
      <c r="E30" s="13" t="s">
        <v>721</v>
      </c>
      <c r="F30" s="312" t="s">
        <v>2348</v>
      </c>
    </row>
    <row r="31" spans="2:6" ht="90" customHeight="1" x14ac:dyDescent="0.25">
      <c r="B31" s="752"/>
      <c r="C31" s="3" t="s">
        <v>431</v>
      </c>
      <c r="D31" s="42" t="s">
        <v>25</v>
      </c>
      <c r="E31" s="13" t="s">
        <v>109</v>
      </c>
      <c r="F31" s="324" t="s">
        <v>2324</v>
      </c>
    </row>
    <row r="32" spans="2:6" ht="3" customHeight="1" x14ac:dyDescent="0.25">
      <c r="B32" s="727"/>
      <c r="C32" s="728"/>
      <c r="D32" s="728"/>
      <c r="E32" s="728"/>
      <c r="F32" s="729"/>
    </row>
    <row r="33" spans="2:6" ht="136.5" customHeight="1" x14ac:dyDescent="0.25">
      <c r="B33" s="751" t="s">
        <v>2354</v>
      </c>
      <c r="C33" s="3" t="s">
        <v>113</v>
      </c>
      <c r="D33" s="42" t="s">
        <v>25</v>
      </c>
      <c r="E33" s="13" t="s">
        <v>720</v>
      </c>
      <c r="F33" s="335" t="s">
        <v>2353</v>
      </c>
    </row>
    <row r="34" spans="2:6" ht="136.5" customHeight="1" x14ac:dyDescent="0.25">
      <c r="B34" s="752"/>
      <c r="C34" s="3" t="s">
        <v>116</v>
      </c>
      <c r="D34" s="42" t="s">
        <v>25</v>
      </c>
      <c r="E34" s="13" t="s">
        <v>721</v>
      </c>
      <c r="F34" s="312" t="s">
        <v>2348</v>
      </c>
    </row>
    <row r="35" spans="2:6" ht="90" customHeight="1" x14ac:dyDescent="0.25">
      <c r="B35" s="752"/>
      <c r="C35" s="3" t="s">
        <v>118</v>
      </c>
      <c r="D35" s="42" t="s">
        <v>25</v>
      </c>
      <c r="E35" s="4" t="s">
        <v>109</v>
      </c>
      <c r="F35" s="324" t="s">
        <v>2324</v>
      </c>
    </row>
    <row r="36" spans="2:6" ht="8.25" customHeight="1" x14ac:dyDescent="0.25">
      <c r="B36" s="727"/>
      <c r="C36" s="728"/>
      <c r="D36" s="728"/>
      <c r="E36" s="728"/>
      <c r="F36" s="729"/>
    </row>
    <row r="37" spans="2:6" ht="136.5" customHeight="1" x14ac:dyDescent="0.25">
      <c r="B37" s="765" t="s">
        <v>2352</v>
      </c>
      <c r="C37" s="3" t="s">
        <v>429</v>
      </c>
      <c r="D37" s="42" t="s">
        <v>25</v>
      </c>
      <c r="E37" s="4" t="s">
        <v>720</v>
      </c>
      <c r="F37" s="312" t="s">
        <v>2329</v>
      </c>
    </row>
    <row r="38" spans="2:6" ht="136.5" customHeight="1" x14ac:dyDescent="0.25">
      <c r="B38" s="766"/>
      <c r="C38" s="3" t="s">
        <v>430</v>
      </c>
      <c r="D38" s="42" t="s">
        <v>25</v>
      </c>
      <c r="E38" s="13" t="s">
        <v>721</v>
      </c>
      <c r="F38" s="312" t="s">
        <v>2348</v>
      </c>
    </row>
    <row r="39" spans="2:6" ht="90" customHeight="1" x14ac:dyDescent="0.25">
      <c r="B39" s="766"/>
      <c r="C39" s="3" t="s">
        <v>431</v>
      </c>
      <c r="D39" s="42" t="s">
        <v>25</v>
      </c>
      <c r="E39" s="13" t="s">
        <v>109</v>
      </c>
      <c r="F39" s="324" t="s">
        <v>2324</v>
      </c>
    </row>
    <row r="40" spans="2:6" ht="3" customHeight="1" x14ac:dyDescent="0.25">
      <c r="B40" s="334"/>
      <c r="C40" s="333"/>
      <c r="D40" s="333"/>
      <c r="E40" s="333"/>
      <c r="F40" s="315"/>
    </row>
    <row r="41" spans="2:6" ht="136.5" customHeight="1" x14ac:dyDescent="0.25">
      <c r="B41" s="765" t="s">
        <v>2351</v>
      </c>
      <c r="C41" s="3" t="s">
        <v>113</v>
      </c>
      <c r="D41" s="42" t="s">
        <v>25</v>
      </c>
      <c r="E41" s="13" t="s">
        <v>720</v>
      </c>
      <c r="F41" s="312" t="s">
        <v>2329</v>
      </c>
    </row>
    <row r="42" spans="2:6" ht="136.5" customHeight="1" x14ac:dyDescent="0.25">
      <c r="B42" s="766"/>
      <c r="C42" s="3" t="s">
        <v>116</v>
      </c>
      <c r="D42" s="42" t="s">
        <v>25</v>
      </c>
      <c r="E42" s="13" t="s">
        <v>721</v>
      </c>
      <c r="F42" s="312" t="s">
        <v>2348</v>
      </c>
    </row>
    <row r="43" spans="2:6" ht="90" customHeight="1" x14ac:dyDescent="0.25">
      <c r="B43" s="766"/>
      <c r="C43" s="3" t="s">
        <v>118</v>
      </c>
      <c r="D43" s="42" t="s">
        <v>25</v>
      </c>
      <c r="E43" s="4" t="s">
        <v>109</v>
      </c>
      <c r="F43" s="324" t="s">
        <v>2324</v>
      </c>
    </row>
    <row r="44" spans="2:6" ht="8.25" customHeight="1" x14ac:dyDescent="0.25">
      <c r="B44" s="727"/>
      <c r="C44" s="728"/>
      <c r="D44" s="728"/>
      <c r="E44" s="728"/>
      <c r="F44" s="729"/>
    </row>
    <row r="45" spans="2:6" ht="136.5" customHeight="1" x14ac:dyDescent="0.25">
      <c r="B45" s="751" t="s">
        <v>2350</v>
      </c>
      <c r="C45" s="3" t="s">
        <v>429</v>
      </c>
      <c r="D45" s="42" t="s">
        <v>25</v>
      </c>
      <c r="E45" s="4" t="s">
        <v>720</v>
      </c>
      <c r="F45" s="312" t="s">
        <v>2326</v>
      </c>
    </row>
    <row r="46" spans="2:6" ht="136.5" customHeight="1" x14ac:dyDescent="0.25">
      <c r="B46" s="752"/>
      <c r="C46" s="3" t="s">
        <v>430</v>
      </c>
      <c r="D46" s="42" t="s">
        <v>25</v>
      </c>
      <c r="E46" s="4" t="s">
        <v>721</v>
      </c>
      <c r="F46" s="312" t="s">
        <v>2348</v>
      </c>
    </row>
    <row r="47" spans="2:6" ht="90" customHeight="1" x14ac:dyDescent="0.25">
      <c r="B47" s="752"/>
      <c r="C47" s="3" t="s">
        <v>431</v>
      </c>
      <c r="D47" s="42" t="s">
        <v>25</v>
      </c>
      <c r="E47" s="4" t="s">
        <v>109</v>
      </c>
      <c r="F47" s="324" t="s">
        <v>2324</v>
      </c>
    </row>
    <row r="48" spans="2:6" ht="3" customHeight="1" x14ac:dyDescent="0.25">
      <c r="B48" s="727"/>
      <c r="C48" s="728"/>
      <c r="D48" s="728"/>
      <c r="E48" s="728"/>
      <c r="F48" s="729"/>
    </row>
    <row r="49" spans="2:6" ht="136.5" customHeight="1" x14ac:dyDescent="0.25">
      <c r="B49" s="751" t="s">
        <v>2349</v>
      </c>
      <c r="C49" s="3" t="s">
        <v>113</v>
      </c>
      <c r="D49" s="42" t="s">
        <v>25</v>
      </c>
      <c r="E49" s="13" t="s">
        <v>720</v>
      </c>
      <c r="F49" s="312" t="s">
        <v>2326</v>
      </c>
    </row>
    <row r="50" spans="2:6" ht="136.5" customHeight="1" x14ac:dyDescent="0.25">
      <c r="B50" s="752"/>
      <c r="C50" s="3" t="s">
        <v>116</v>
      </c>
      <c r="D50" s="42" t="s">
        <v>25</v>
      </c>
      <c r="E50" s="13" t="s">
        <v>721</v>
      </c>
      <c r="F50" s="312" t="s">
        <v>2348</v>
      </c>
    </row>
    <row r="51" spans="2:6" ht="90" customHeight="1" thickBot="1" x14ac:dyDescent="0.3">
      <c r="B51" s="753"/>
      <c r="C51" s="68" t="s">
        <v>118</v>
      </c>
      <c r="D51" s="135" t="s">
        <v>25</v>
      </c>
      <c r="E51" s="53" t="s">
        <v>109</v>
      </c>
      <c r="F51" s="310" t="s">
        <v>2324</v>
      </c>
    </row>
    <row r="52" spans="2:6" ht="15.75" thickBot="1" x14ac:dyDescent="0.3">
      <c r="B52" s="332"/>
      <c r="C52" s="113"/>
      <c r="D52" s="128"/>
      <c r="E52" s="114"/>
      <c r="F52" s="114"/>
    </row>
    <row r="53" spans="2:6" ht="136.5" customHeight="1" x14ac:dyDescent="0.25">
      <c r="B53" s="762" t="s">
        <v>2347</v>
      </c>
      <c r="C53" s="331" t="s">
        <v>429</v>
      </c>
      <c r="D53" s="330" t="s">
        <v>25</v>
      </c>
      <c r="E53" s="329" t="s">
        <v>720</v>
      </c>
      <c r="F53" s="328" t="s">
        <v>2345</v>
      </c>
    </row>
    <row r="54" spans="2:6" ht="136.5" customHeight="1" x14ac:dyDescent="0.25">
      <c r="B54" s="758"/>
      <c r="C54" s="3" t="s">
        <v>430</v>
      </c>
      <c r="D54" s="3" t="s">
        <v>25</v>
      </c>
      <c r="E54" s="4" t="s">
        <v>721</v>
      </c>
      <c r="F54" s="312" t="s">
        <v>2325</v>
      </c>
    </row>
    <row r="55" spans="2:6" ht="90" customHeight="1" x14ac:dyDescent="0.25">
      <c r="B55" s="758"/>
      <c r="C55" s="3" t="s">
        <v>431</v>
      </c>
      <c r="D55" s="3" t="s">
        <v>25</v>
      </c>
      <c r="E55" s="4" t="s">
        <v>109</v>
      </c>
      <c r="F55" s="312" t="s">
        <v>2324</v>
      </c>
    </row>
    <row r="56" spans="2:6" ht="3" customHeight="1" thickBot="1" x14ac:dyDescent="0.3">
      <c r="B56" s="758"/>
      <c r="C56" s="763"/>
      <c r="D56" s="763"/>
      <c r="E56" s="763"/>
      <c r="F56" s="764"/>
    </row>
    <row r="57" spans="2:6" ht="90" customHeight="1" x14ac:dyDescent="0.25">
      <c r="B57" s="758"/>
      <c r="C57" s="331" t="s">
        <v>429</v>
      </c>
      <c r="D57" s="418" t="s">
        <v>25</v>
      </c>
      <c r="E57" s="331" t="s">
        <v>720</v>
      </c>
      <c r="F57" s="419" t="s">
        <v>2343</v>
      </c>
    </row>
    <row r="58" spans="2:6" ht="90" customHeight="1" x14ac:dyDescent="0.25">
      <c r="B58" s="758"/>
      <c r="C58" s="3" t="s">
        <v>430</v>
      </c>
      <c r="D58" s="3" t="s">
        <v>25</v>
      </c>
      <c r="E58" s="3" t="s">
        <v>721</v>
      </c>
      <c r="F58" s="420" t="s">
        <v>2541</v>
      </c>
    </row>
    <row r="59" spans="2:6" ht="90" customHeight="1" x14ac:dyDescent="0.25">
      <c r="B59" s="758"/>
      <c r="C59" s="3" t="s">
        <v>431</v>
      </c>
      <c r="D59" s="3" t="s">
        <v>25</v>
      </c>
      <c r="E59" s="3" t="s">
        <v>109</v>
      </c>
      <c r="F59" s="420" t="s">
        <v>2324</v>
      </c>
    </row>
    <row r="60" spans="2:6" ht="3" customHeight="1" thickBot="1" x14ac:dyDescent="0.3">
      <c r="B60" s="758"/>
      <c r="C60" s="763"/>
      <c r="D60" s="763"/>
      <c r="E60" s="763"/>
      <c r="F60" s="764"/>
    </row>
    <row r="61" spans="2:6" ht="90" customHeight="1" x14ac:dyDescent="0.25">
      <c r="B61" s="758"/>
      <c r="C61" s="331" t="s">
        <v>429</v>
      </c>
      <c r="D61" s="418" t="s">
        <v>25</v>
      </c>
      <c r="E61" s="331" t="s">
        <v>720</v>
      </c>
      <c r="F61" s="419" t="s">
        <v>2540</v>
      </c>
    </row>
    <row r="62" spans="2:6" ht="90" customHeight="1" x14ac:dyDescent="0.25">
      <c r="B62" s="758"/>
      <c r="C62" s="3" t="s">
        <v>430</v>
      </c>
      <c r="D62" s="3" t="s">
        <v>25</v>
      </c>
      <c r="E62" s="3" t="s">
        <v>721</v>
      </c>
      <c r="F62" s="420" t="s">
        <v>2541</v>
      </c>
    </row>
    <row r="63" spans="2:6" ht="90" customHeight="1" x14ac:dyDescent="0.25">
      <c r="B63" s="758"/>
      <c r="C63" s="3" t="s">
        <v>431</v>
      </c>
      <c r="D63" s="3" t="s">
        <v>25</v>
      </c>
      <c r="E63" s="3" t="s">
        <v>109</v>
      </c>
      <c r="F63" s="420" t="s">
        <v>2324</v>
      </c>
    </row>
    <row r="64" spans="2:6" ht="3" customHeight="1" thickBot="1" x14ac:dyDescent="0.3">
      <c r="B64" s="758"/>
      <c r="C64" s="763"/>
      <c r="D64" s="763"/>
      <c r="E64" s="763"/>
      <c r="F64" s="764"/>
    </row>
    <row r="65" spans="2:6" ht="90" customHeight="1" x14ac:dyDescent="0.25">
      <c r="B65" s="758"/>
      <c r="C65" s="331" t="s">
        <v>429</v>
      </c>
      <c r="D65" s="418" t="s">
        <v>25</v>
      </c>
      <c r="E65" s="331" t="s">
        <v>720</v>
      </c>
      <c r="F65" s="419" t="s">
        <v>2353</v>
      </c>
    </row>
    <row r="66" spans="2:6" ht="90" customHeight="1" x14ac:dyDescent="0.25">
      <c r="B66" s="758"/>
      <c r="C66" s="3" t="s">
        <v>430</v>
      </c>
      <c r="D66" s="3" t="s">
        <v>25</v>
      </c>
      <c r="E66" s="3" t="s">
        <v>721</v>
      </c>
      <c r="F66" s="420" t="s">
        <v>2541</v>
      </c>
    </row>
    <row r="67" spans="2:6" ht="90" customHeight="1" x14ac:dyDescent="0.25">
      <c r="B67" s="758"/>
      <c r="C67" s="3" t="s">
        <v>431</v>
      </c>
      <c r="D67" s="3" t="s">
        <v>25</v>
      </c>
      <c r="E67" s="3" t="s">
        <v>109</v>
      </c>
      <c r="F67" s="420" t="s">
        <v>2324</v>
      </c>
    </row>
    <row r="68" spans="2:6" ht="3" customHeight="1" thickBot="1" x14ac:dyDescent="0.3">
      <c r="B68" s="758"/>
      <c r="C68" s="763"/>
      <c r="D68" s="763"/>
      <c r="E68" s="763"/>
      <c r="F68" s="764"/>
    </row>
    <row r="69" spans="2:6" ht="90" customHeight="1" x14ac:dyDescent="0.25">
      <c r="B69" s="758"/>
      <c r="C69" s="331" t="s">
        <v>429</v>
      </c>
      <c r="D69" s="418" t="s">
        <v>25</v>
      </c>
      <c r="E69" s="331" t="s">
        <v>720</v>
      </c>
      <c r="F69" s="419" t="s">
        <v>2329</v>
      </c>
    </row>
    <row r="70" spans="2:6" ht="90" customHeight="1" x14ac:dyDescent="0.25">
      <c r="B70" s="758"/>
      <c r="C70" s="3" t="s">
        <v>430</v>
      </c>
      <c r="D70" s="3" t="s">
        <v>25</v>
      </c>
      <c r="E70" s="3" t="s">
        <v>721</v>
      </c>
      <c r="F70" s="420" t="s">
        <v>2541</v>
      </c>
    </row>
    <row r="71" spans="2:6" ht="90" customHeight="1" x14ac:dyDescent="0.25">
      <c r="B71" s="759"/>
      <c r="C71" s="3" t="s">
        <v>431</v>
      </c>
      <c r="D71" s="3" t="s">
        <v>25</v>
      </c>
      <c r="E71" s="3" t="s">
        <v>109</v>
      </c>
      <c r="F71" s="420" t="s">
        <v>2324</v>
      </c>
    </row>
    <row r="72" spans="2:6" ht="3" customHeight="1" thickBot="1" x14ac:dyDescent="0.3">
      <c r="B72" s="727"/>
      <c r="C72" s="728"/>
      <c r="D72" s="728"/>
      <c r="E72" s="728"/>
      <c r="F72" s="729"/>
    </row>
    <row r="73" spans="2:6" ht="136.5" customHeight="1" x14ac:dyDescent="0.25">
      <c r="B73" s="757" t="s">
        <v>2346</v>
      </c>
      <c r="C73" s="3" t="s">
        <v>113</v>
      </c>
      <c r="D73" s="42" t="s">
        <v>25</v>
      </c>
      <c r="E73" s="13" t="s">
        <v>720</v>
      </c>
      <c r="F73" s="328" t="s">
        <v>2345</v>
      </c>
    </row>
    <row r="74" spans="2:6" ht="136.5" customHeight="1" x14ac:dyDescent="0.25">
      <c r="B74" s="758"/>
      <c r="C74" s="3" t="s">
        <v>116</v>
      </c>
      <c r="D74" s="3" t="s">
        <v>25</v>
      </c>
      <c r="E74" s="4" t="s">
        <v>721</v>
      </c>
      <c r="F74" s="312" t="s">
        <v>2325</v>
      </c>
    </row>
    <row r="75" spans="2:6" ht="90" customHeight="1" x14ac:dyDescent="0.25">
      <c r="B75" s="758"/>
      <c r="C75" s="3" t="s">
        <v>118</v>
      </c>
      <c r="D75" s="3" t="s">
        <v>25</v>
      </c>
      <c r="E75" s="4" t="s">
        <v>109</v>
      </c>
      <c r="F75" s="312" t="s">
        <v>2324</v>
      </c>
    </row>
    <row r="76" spans="2:6" ht="3" customHeight="1" thickBot="1" x14ac:dyDescent="0.3">
      <c r="B76" s="758"/>
      <c r="C76" s="760"/>
      <c r="D76" s="760"/>
      <c r="E76" s="760"/>
      <c r="F76" s="761"/>
    </row>
    <row r="77" spans="2:6" ht="90" customHeight="1" x14ac:dyDescent="0.25">
      <c r="B77" s="758"/>
      <c r="C77" s="3" t="s">
        <v>113</v>
      </c>
      <c r="D77" s="418" t="s">
        <v>25</v>
      </c>
      <c r="E77" s="331" t="s">
        <v>720</v>
      </c>
      <c r="F77" s="419" t="s">
        <v>2343</v>
      </c>
    </row>
    <row r="78" spans="2:6" ht="90" customHeight="1" x14ac:dyDescent="0.25">
      <c r="B78" s="758"/>
      <c r="C78" s="3" t="s">
        <v>116</v>
      </c>
      <c r="D78" s="3" t="s">
        <v>25</v>
      </c>
      <c r="E78" s="3" t="s">
        <v>721</v>
      </c>
      <c r="F78" s="420" t="s">
        <v>2541</v>
      </c>
    </row>
    <row r="79" spans="2:6" ht="90" customHeight="1" x14ac:dyDescent="0.25">
      <c r="B79" s="758"/>
      <c r="C79" s="3" t="s">
        <v>118</v>
      </c>
      <c r="D79" s="3" t="s">
        <v>25</v>
      </c>
      <c r="E79" s="3" t="s">
        <v>109</v>
      </c>
      <c r="F79" s="420" t="s">
        <v>2324</v>
      </c>
    </row>
    <row r="80" spans="2:6" ht="3" customHeight="1" thickBot="1" x14ac:dyDescent="0.3">
      <c r="B80" s="758"/>
      <c r="C80" s="760"/>
      <c r="D80" s="760"/>
      <c r="E80" s="760"/>
      <c r="F80" s="761"/>
    </row>
    <row r="81" spans="2:6" ht="90" customHeight="1" x14ac:dyDescent="0.25">
      <c r="B81" s="758"/>
      <c r="C81" s="3" t="s">
        <v>113</v>
      </c>
      <c r="D81" s="418" t="s">
        <v>25</v>
      </c>
      <c r="E81" s="331" t="s">
        <v>720</v>
      </c>
      <c r="F81" s="419" t="s">
        <v>2540</v>
      </c>
    </row>
    <row r="82" spans="2:6" ht="90" customHeight="1" x14ac:dyDescent="0.25">
      <c r="B82" s="758"/>
      <c r="C82" s="3" t="s">
        <v>116</v>
      </c>
      <c r="D82" s="3" t="s">
        <v>25</v>
      </c>
      <c r="E82" s="3" t="s">
        <v>721</v>
      </c>
      <c r="F82" s="420" t="s">
        <v>2541</v>
      </c>
    </row>
    <row r="83" spans="2:6" ht="90" customHeight="1" x14ac:dyDescent="0.25">
      <c r="B83" s="758"/>
      <c r="C83" s="3" t="s">
        <v>118</v>
      </c>
      <c r="D83" s="3" t="s">
        <v>25</v>
      </c>
      <c r="E83" s="3" t="s">
        <v>109</v>
      </c>
      <c r="F83" s="420" t="s">
        <v>2324</v>
      </c>
    </row>
    <row r="84" spans="2:6" ht="3" customHeight="1" thickBot="1" x14ac:dyDescent="0.3">
      <c r="B84" s="758"/>
      <c r="C84" s="760"/>
      <c r="D84" s="760"/>
      <c r="E84" s="760"/>
      <c r="F84" s="761"/>
    </row>
    <row r="85" spans="2:6" ht="90" customHeight="1" x14ac:dyDescent="0.25">
      <c r="B85" s="758"/>
      <c r="C85" s="3" t="s">
        <v>113</v>
      </c>
      <c r="D85" s="418" t="s">
        <v>25</v>
      </c>
      <c r="E85" s="331" t="s">
        <v>720</v>
      </c>
      <c r="F85" s="419" t="s">
        <v>2353</v>
      </c>
    </row>
    <row r="86" spans="2:6" ht="90" customHeight="1" x14ac:dyDescent="0.25">
      <c r="B86" s="758"/>
      <c r="C86" s="3" t="s">
        <v>116</v>
      </c>
      <c r="D86" s="3" t="s">
        <v>25</v>
      </c>
      <c r="E86" s="3" t="s">
        <v>721</v>
      </c>
      <c r="F86" s="420" t="s">
        <v>2541</v>
      </c>
    </row>
    <row r="87" spans="2:6" ht="90" customHeight="1" x14ac:dyDescent="0.25">
      <c r="B87" s="758"/>
      <c r="C87" s="3" t="s">
        <v>118</v>
      </c>
      <c r="D87" s="3" t="s">
        <v>25</v>
      </c>
      <c r="E87" s="3" t="s">
        <v>109</v>
      </c>
      <c r="F87" s="420" t="s">
        <v>2324</v>
      </c>
    </row>
    <row r="88" spans="2:6" ht="3" customHeight="1" thickBot="1" x14ac:dyDescent="0.3">
      <c r="B88" s="758"/>
      <c r="C88" s="760"/>
      <c r="D88" s="760"/>
      <c r="E88" s="760"/>
      <c r="F88" s="761"/>
    </row>
    <row r="89" spans="2:6" ht="90" customHeight="1" x14ac:dyDescent="0.25">
      <c r="B89" s="758"/>
      <c r="C89" s="3" t="s">
        <v>113</v>
      </c>
      <c r="D89" s="418" t="s">
        <v>25</v>
      </c>
      <c r="E89" s="331" t="s">
        <v>720</v>
      </c>
      <c r="F89" s="419" t="s">
        <v>2329</v>
      </c>
    </row>
    <row r="90" spans="2:6" ht="90" customHeight="1" x14ac:dyDescent="0.25">
      <c r="B90" s="758"/>
      <c r="C90" s="3" t="s">
        <v>116</v>
      </c>
      <c r="D90" s="3" t="s">
        <v>25</v>
      </c>
      <c r="E90" s="3" t="s">
        <v>721</v>
      </c>
      <c r="F90" s="420" t="s">
        <v>2541</v>
      </c>
    </row>
    <row r="91" spans="2:6" ht="90" customHeight="1" x14ac:dyDescent="0.25">
      <c r="B91" s="759"/>
      <c r="C91" s="3" t="s">
        <v>118</v>
      </c>
      <c r="D91" s="3" t="s">
        <v>25</v>
      </c>
      <c r="E91" s="3" t="s">
        <v>109</v>
      </c>
      <c r="F91" s="420" t="s">
        <v>2324</v>
      </c>
    </row>
    <row r="92" spans="2:6" ht="3" customHeight="1" x14ac:dyDescent="0.25">
      <c r="B92" s="730"/>
      <c r="C92" s="731"/>
      <c r="D92" s="731"/>
      <c r="E92" s="731"/>
      <c r="F92" s="732"/>
    </row>
    <row r="93" spans="2:6" ht="136.5" customHeight="1" x14ac:dyDescent="0.25">
      <c r="B93" s="733" t="s">
        <v>2344</v>
      </c>
      <c r="C93" s="325" t="s">
        <v>429</v>
      </c>
      <c r="D93" s="326" t="s">
        <v>25</v>
      </c>
      <c r="E93" s="15" t="s">
        <v>720</v>
      </c>
      <c r="F93" s="324" t="s">
        <v>2338</v>
      </c>
    </row>
    <row r="94" spans="2:6" ht="136.5" customHeight="1" x14ac:dyDescent="0.25">
      <c r="B94" s="734"/>
      <c r="C94" s="3" t="s">
        <v>430</v>
      </c>
      <c r="D94" s="3" t="s">
        <v>25</v>
      </c>
      <c r="E94" s="4" t="s">
        <v>721</v>
      </c>
      <c r="F94" s="312" t="s">
        <v>2341</v>
      </c>
    </row>
    <row r="95" spans="2:6" ht="90" customHeight="1" x14ac:dyDescent="0.25">
      <c r="B95" s="734"/>
      <c r="C95" s="3" t="s">
        <v>431</v>
      </c>
      <c r="D95" s="3" t="s">
        <v>25</v>
      </c>
      <c r="E95" s="4" t="s">
        <v>109</v>
      </c>
      <c r="F95" s="312" t="s">
        <v>2324</v>
      </c>
    </row>
    <row r="96" spans="2:6" ht="21" customHeight="1" x14ac:dyDescent="0.25">
      <c r="B96" s="734"/>
      <c r="C96" s="754" t="s">
        <v>2327</v>
      </c>
      <c r="D96" s="755"/>
      <c r="E96" s="755"/>
      <c r="F96" s="756"/>
    </row>
    <row r="97" spans="2:6" ht="136.5" customHeight="1" x14ac:dyDescent="0.25">
      <c r="B97" s="734"/>
      <c r="C97" s="325" t="s">
        <v>429</v>
      </c>
      <c r="D97" s="326" t="s">
        <v>25</v>
      </c>
      <c r="E97" s="15" t="s">
        <v>720</v>
      </c>
      <c r="F97" s="323" t="s">
        <v>2343</v>
      </c>
    </row>
    <row r="98" spans="2:6" ht="136.5" customHeight="1" x14ac:dyDescent="0.25">
      <c r="B98" s="734"/>
      <c r="C98" s="3" t="s">
        <v>430</v>
      </c>
      <c r="D98" s="3" t="s">
        <v>25</v>
      </c>
      <c r="E98" s="4" t="s">
        <v>721</v>
      </c>
      <c r="F98" s="323" t="s">
        <v>2328</v>
      </c>
    </row>
    <row r="99" spans="2:6" ht="90" customHeight="1" x14ac:dyDescent="0.25">
      <c r="B99" s="735"/>
      <c r="C99" s="3" t="s">
        <v>431</v>
      </c>
      <c r="D99" s="3" t="s">
        <v>25</v>
      </c>
      <c r="E99" s="4" t="s">
        <v>109</v>
      </c>
      <c r="F99" s="323" t="s">
        <v>2324</v>
      </c>
    </row>
    <row r="100" spans="2:6" ht="3" customHeight="1" x14ac:dyDescent="0.25">
      <c r="B100" s="727"/>
      <c r="C100" s="728"/>
      <c r="D100" s="728"/>
      <c r="E100" s="728"/>
      <c r="F100" s="729"/>
    </row>
    <row r="101" spans="2:6" ht="136.5" customHeight="1" x14ac:dyDescent="0.25">
      <c r="B101" s="733" t="s">
        <v>2342</v>
      </c>
      <c r="C101" s="3" t="s">
        <v>113</v>
      </c>
      <c r="D101" s="42" t="s">
        <v>25</v>
      </c>
      <c r="E101" s="13" t="s">
        <v>720</v>
      </c>
      <c r="F101" s="324" t="s">
        <v>2338</v>
      </c>
    </row>
    <row r="102" spans="2:6" ht="136.5" customHeight="1" x14ac:dyDescent="0.25">
      <c r="B102" s="734"/>
      <c r="C102" s="3" t="s">
        <v>116</v>
      </c>
      <c r="D102" s="3" t="s">
        <v>25</v>
      </c>
      <c r="E102" s="4" t="s">
        <v>721</v>
      </c>
      <c r="F102" s="312" t="s">
        <v>2341</v>
      </c>
    </row>
    <row r="103" spans="2:6" ht="90" customHeight="1" x14ac:dyDescent="0.25">
      <c r="B103" s="734"/>
      <c r="C103" s="325" t="s">
        <v>118</v>
      </c>
      <c r="D103" s="325" t="s">
        <v>25</v>
      </c>
      <c r="E103" s="15" t="s">
        <v>109</v>
      </c>
      <c r="F103" s="324" t="s">
        <v>2324</v>
      </c>
    </row>
    <row r="104" spans="2:6" ht="21" customHeight="1" x14ac:dyDescent="0.25">
      <c r="B104" s="734"/>
      <c r="C104" s="748" t="s">
        <v>2327</v>
      </c>
      <c r="D104" s="749"/>
      <c r="E104" s="749"/>
      <c r="F104" s="750"/>
    </row>
    <row r="105" spans="2:6" ht="136.5" customHeight="1" x14ac:dyDescent="0.25">
      <c r="B105" s="734"/>
      <c r="C105" s="3" t="s">
        <v>113</v>
      </c>
      <c r="D105" s="42" t="s">
        <v>25</v>
      </c>
      <c r="E105" s="13" t="s">
        <v>720</v>
      </c>
      <c r="F105" s="312" t="s">
        <v>2343</v>
      </c>
    </row>
    <row r="106" spans="2:6" ht="136.5" customHeight="1" x14ac:dyDescent="0.25">
      <c r="B106" s="734"/>
      <c r="C106" s="3" t="s">
        <v>116</v>
      </c>
      <c r="D106" s="3" t="s">
        <v>25</v>
      </c>
      <c r="E106" s="4" t="s">
        <v>721</v>
      </c>
      <c r="F106" s="323" t="s">
        <v>2328</v>
      </c>
    </row>
    <row r="107" spans="2:6" ht="90" customHeight="1" x14ac:dyDescent="0.25">
      <c r="B107" s="734"/>
      <c r="C107" s="325" t="s">
        <v>118</v>
      </c>
      <c r="D107" s="325" t="s">
        <v>25</v>
      </c>
      <c r="E107" s="15" t="s">
        <v>109</v>
      </c>
      <c r="F107" s="323" t="s">
        <v>2324</v>
      </c>
    </row>
    <row r="108" spans="2:6" ht="8.25" customHeight="1" x14ac:dyDescent="0.25">
      <c r="B108" s="727"/>
      <c r="C108" s="728"/>
      <c r="D108" s="728"/>
      <c r="E108" s="728"/>
      <c r="F108" s="729"/>
    </row>
    <row r="109" spans="2:6" ht="136.5" customHeight="1" x14ac:dyDescent="0.25">
      <c r="B109" s="742" t="s">
        <v>2340</v>
      </c>
      <c r="C109" s="325" t="s">
        <v>429</v>
      </c>
      <c r="D109" s="326" t="s">
        <v>25</v>
      </c>
      <c r="E109" s="15" t="s">
        <v>720</v>
      </c>
      <c r="F109" s="327" t="s">
        <v>2338</v>
      </c>
    </row>
    <row r="110" spans="2:6" ht="136.5" customHeight="1" x14ac:dyDescent="0.25">
      <c r="B110" s="743"/>
      <c r="C110" s="3" t="s">
        <v>430</v>
      </c>
      <c r="D110" s="3" t="s">
        <v>25</v>
      </c>
      <c r="E110" s="4" t="s">
        <v>721</v>
      </c>
      <c r="F110" s="312" t="s">
        <v>2330</v>
      </c>
    </row>
    <row r="111" spans="2:6" ht="90" customHeight="1" x14ac:dyDescent="0.25">
      <c r="B111" s="743"/>
      <c r="C111" s="3" t="s">
        <v>431</v>
      </c>
      <c r="D111" s="3" t="s">
        <v>25</v>
      </c>
      <c r="E111" s="4" t="s">
        <v>109</v>
      </c>
      <c r="F111" s="312" t="s">
        <v>2324</v>
      </c>
    </row>
    <row r="112" spans="2:6" ht="21" customHeight="1" x14ac:dyDescent="0.25">
      <c r="B112" s="743"/>
      <c r="C112" s="745" t="s">
        <v>2327</v>
      </c>
      <c r="D112" s="746"/>
      <c r="E112" s="746"/>
      <c r="F112" s="747"/>
    </row>
    <row r="113" spans="2:6" ht="136.5" customHeight="1" x14ac:dyDescent="0.25">
      <c r="B113" s="743"/>
      <c r="C113" s="325" t="s">
        <v>429</v>
      </c>
      <c r="D113" s="326" t="s">
        <v>25</v>
      </c>
      <c r="E113" s="15" t="s">
        <v>720</v>
      </c>
      <c r="F113" s="323" t="s">
        <v>2335</v>
      </c>
    </row>
    <row r="114" spans="2:6" ht="136.5" customHeight="1" x14ac:dyDescent="0.25">
      <c r="B114" s="743"/>
      <c r="C114" s="3" t="s">
        <v>430</v>
      </c>
      <c r="D114" s="3" t="s">
        <v>25</v>
      </c>
      <c r="E114" s="4" t="s">
        <v>721</v>
      </c>
      <c r="F114" s="323" t="s">
        <v>2328</v>
      </c>
    </row>
    <row r="115" spans="2:6" ht="90" customHeight="1" x14ac:dyDescent="0.25">
      <c r="B115" s="743"/>
      <c r="C115" s="3" t="s">
        <v>431</v>
      </c>
      <c r="D115" s="3" t="s">
        <v>25</v>
      </c>
      <c r="E115" s="4" t="s">
        <v>109</v>
      </c>
      <c r="F115" s="312" t="s">
        <v>2324</v>
      </c>
    </row>
    <row r="116" spans="2:6" ht="21" customHeight="1" x14ac:dyDescent="0.25">
      <c r="B116" s="743"/>
      <c r="C116" s="745" t="s">
        <v>2327</v>
      </c>
      <c r="D116" s="746"/>
      <c r="E116" s="746"/>
      <c r="F116" s="747"/>
    </row>
    <row r="117" spans="2:6" ht="136.5" customHeight="1" x14ac:dyDescent="0.25">
      <c r="B117" s="743"/>
      <c r="C117" s="325" t="s">
        <v>429</v>
      </c>
      <c r="D117" s="326" t="s">
        <v>25</v>
      </c>
      <c r="E117" s="15" t="s">
        <v>720</v>
      </c>
      <c r="F117" s="323" t="s">
        <v>2331</v>
      </c>
    </row>
    <row r="118" spans="2:6" ht="136.5" customHeight="1" x14ac:dyDescent="0.25">
      <c r="B118" s="743"/>
      <c r="C118" s="3" t="s">
        <v>430</v>
      </c>
      <c r="D118" s="3" t="s">
        <v>25</v>
      </c>
      <c r="E118" s="4" t="s">
        <v>721</v>
      </c>
      <c r="F118" s="323" t="s">
        <v>2334</v>
      </c>
    </row>
    <row r="119" spans="2:6" ht="90" customHeight="1" x14ac:dyDescent="0.25">
      <c r="B119" s="744"/>
      <c r="C119" s="3" t="s">
        <v>431</v>
      </c>
      <c r="D119" s="3" t="s">
        <v>25</v>
      </c>
      <c r="E119" s="4" t="s">
        <v>109</v>
      </c>
      <c r="F119" s="312" t="s">
        <v>2324</v>
      </c>
    </row>
    <row r="120" spans="2:6" ht="3" customHeight="1" x14ac:dyDescent="0.25">
      <c r="B120" s="727"/>
      <c r="C120" s="728"/>
      <c r="D120" s="728"/>
      <c r="E120" s="728"/>
      <c r="F120" s="729"/>
    </row>
    <row r="121" spans="2:6" ht="136.5" customHeight="1" x14ac:dyDescent="0.25">
      <c r="B121" s="742" t="s">
        <v>2339</v>
      </c>
      <c r="C121" s="325" t="s">
        <v>113</v>
      </c>
      <c r="D121" s="326" t="s">
        <v>25</v>
      </c>
      <c r="E121" s="15" t="s">
        <v>720</v>
      </c>
      <c r="F121" s="327" t="s">
        <v>2338</v>
      </c>
    </row>
    <row r="122" spans="2:6" ht="136.5" customHeight="1" x14ac:dyDescent="0.25">
      <c r="B122" s="743"/>
      <c r="C122" s="3" t="s">
        <v>116</v>
      </c>
      <c r="D122" s="3" t="s">
        <v>25</v>
      </c>
      <c r="E122" s="4" t="s">
        <v>721</v>
      </c>
      <c r="F122" s="312" t="s">
        <v>2337</v>
      </c>
    </row>
    <row r="123" spans="2:6" ht="90" customHeight="1" x14ac:dyDescent="0.25">
      <c r="B123" s="743"/>
      <c r="C123" s="3" t="s">
        <v>118</v>
      </c>
      <c r="D123" s="3" t="s">
        <v>25</v>
      </c>
      <c r="E123" s="4" t="s">
        <v>109</v>
      </c>
      <c r="F123" s="312" t="s">
        <v>2336</v>
      </c>
    </row>
    <row r="124" spans="2:6" ht="21" customHeight="1" x14ac:dyDescent="0.25">
      <c r="B124" s="743"/>
      <c r="C124" s="745" t="s">
        <v>2327</v>
      </c>
      <c r="D124" s="746"/>
      <c r="E124" s="746"/>
      <c r="F124" s="747"/>
    </row>
    <row r="125" spans="2:6" ht="136.5" customHeight="1" x14ac:dyDescent="0.25">
      <c r="B125" s="743"/>
      <c r="C125" s="325" t="s">
        <v>113</v>
      </c>
      <c r="D125" s="326" t="s">
        <v>25</v>
      </c>
      <c r="E125" s="15" t="s">
        <v>720</v>
      </c>
      <c r="F125" s="323" t="s">
        <v>2335</v>
      </c>
    </row>
    <row r="126" spans="2:6" ht="136.5" customHeight="1" x14ac:dyDescent="0.25">
      <c r="B126" s="743"/>
      <c r="C126" s="3" t="s">
        <v>116</v>
      </c>
      <c r="D126" s="3" t="s">
        <v>25</v>
      </c>
      <c r="E126" s="4" t="s">
        <v>721</v>
      </c>
      <c r="F126" s="323" t="s">
        <v>2328</v>
      </c>
    </row>
    <row r="127" spans="2:6" ht="90" customHeight="1" x14ac:dyDescent="0.25">
      <c r="B127" s="743"/>
      <c r="C127" s="3" t="s">
        <v>118</v>
      </c>
      <c r="D127" s="3" t="s">
        <v>25</v>
      </c>
      <c r="E127" s="4" t="s">
        <v>109</v>
      </c>
      <c r="F127" s="312" t="s">
        <v>2324</v>
      </c>
    </row>
    <row r="128" spans="2:6" ht="21" customHeight="1" x14ac:dyDescent="0.25">
      <c r="B128" s="743"/>
      <c r="C128" s="745" t="s">
        <v>2327</v>
      </c>
      <c r="D128" s="746"/>
      <c r="E128" s="746"/>
      <c r="F128" s="747"/>
    </row>
    <row r="129" spans="2:6" ht="136.5" customHeight="1" x14ac:dyDescent="0.25">
      <c r="B129" s="743"/>
      <c r="C129" s="325" t="s">
        <v>113</v>
      </c>
      <c r="D129" s="326" t="s">
        <v>25</v>
      </c>
      <c r="E129" s="15" t="s">
        <v>720</v>
      </c>
      <c r="F129" s="323" t="s">
        <v>2331</v>
      </c>
    </row>
    <row r="130" spans="2:6" ht="136.5" customHeight="1" x14ac:dyDescent="0.25">
      <c r="B130" s="743"/>
      <c r="C130" s="3" t="s">
        <v>116</v>
      </c>
      <c r="D130" s="3" t="s">
        <v>25</v>
      </c>
      <c r="E130" s="4" t="s">
        <v>721</v>
      </c>
      <c r="F130" s="323" t="s">
        <v>2334</v>
      </c>
    </row>
    <row r="131" spans="2:6" ht="90" customHeight="1" x14ac:dyDescent="0.25">
      <c r="B131" s="744"/>
      <c r="C131" s="3" t="s">
        <v>118</v>
      </c>
      <c r="D131" s="3" t="s">
        <v>25</v>
      </c>
      <c r="E131" s="4" t="s">
        <v>109</v>
      </c>
      <c r="F131" s="312" t="s">
        <v>2324</v>
      </c>
    </row>
    <row r="132" spans="2:6" ht="8.25" customHeight="1" x14ac:dyDescent="0.25">
      <c r="B132" s="727"/>
      <c r="C132" s="728"/>
      <c r="D132" s="728"/>
      <c r="E132" s="728"/>
      <c r="F132" s="729"/>
    </row>
    <row r="133" spans="2:6" ht="136.5" customHeight="1" x14ac:dyDescent="0.25">
      <c r="B133" s="733" t="s">
        <v>2333</v>
      </c>
      <c r="C133" s="325" t="s">
        <v>429</v>
      </c>
      <c r="D133" s="326" t="s">
        <v>25</v>
      </c>
      <c r="E133" s="15" t="s">
        <v>720</v>
      </c>
      <c r="F133" s="312" t="s">
        <v>2331</v>
      </c>
    </row>
    <row r="134" spans="2:6" ht="136.5" customHeight="1" x14ac:dyDescent="0.25">
      <c r="B134" s="734"/>
      <c r="C134" s="3" t="s">
        <v>430</v>
      </c>
      <c r="D134" s="3" t="s">
        <v>25</v>
      </c>
      <c r="E134" s="4" t="s">
        <v>721</v>
      </c>
      <c r="F134" s="312" t="s">
        <v>2330</v>
      </c>
    </row>
    <row r="135" spans="2:6" ht="90" customHeight="1" x14ac:dyDescent="0.25">
      <c r="B135" s="734"/>
      <c r="C135" s="3" t="s">
        <v>431</v>
      </c>
      <c r="D135" s="3" t="s">
        <v>25</v>
      </c>
      <c r="E135" s="4" t="s">
        <v>109</v>
      </c>
      <c r="F135" s="312" t="s">
        <v>2324</v>
      </c>
    </row>
    <row r="136" spans="2:6" ht="21" customHeight="1" x14ac:dyDescent="0.25">
      <c r="B136" s="734"/>
      <c r="C136" s="736" t="s">
        <v>2327</v>
      </c>
      <c r="D136" s="737"/>
      <c r="E136" s="737"/>
      <c r="F136" s="738"/>
    </row>
    <row r="137" spans="2:6" ht="136.5" customHeight="1" x14ac:dyDescent="0.25">
      <c r="B137" s="734"/>
      <c r="C137" s="325" t="s">
        <v>429</v>
      </c>
      <c r="D137" s="326" t="s">
        <v>25</v>
      </c>
      <c r="E137" s="15" t="s">
        <v>720</v>
      </c>
      <c r="F137" s="323" t="s">
        <v>2329</v>
      </c>
    </row>
    <row r="138" spans="2:6" ht="136.5" customHeight="1" x14ac:dyDescent="0.25">
      <c r="B138" s="734"/>
      <c r="C138" s="3" t="s">
        <v>430</v>
      </c>
      <c r="D138" s="3" t="s">
        <v>25</v>
      </c>
      <c r="E138" s="4" t="s">
        <v>721</v>
      </c>
      <c r="F138" s="323" t="s">
        <v>2328</v>
      </c>
    </row>
    <row r="139" spans="2:6" ht="90" customHeight="1" x14ac:dyDescent="0.25">
      <c r="B139" s="734"/>
      <c r="C139" s="3" t="s">
        <v>431</v>
      </c>
      <c r="D139" s="3" t="s">
        <v>25</v>
      </c>
      <c r="E139" s="4" t="s">
        <v>109</v>
      </c>
      <c r="F139" s="312" t="s">
        <v>2324</v>
      </c>
    </row>
    <row r="140" spans="2:6" ht="21" customHeight="1" x14ac:dyDescent="0.25">
      <c r="B140" s="734"/>
      <c r="C140" s="736" t="s">
        <v>2327</v>
      </c>
      <c r="D140" s="737"/>
      <c r="E140" s="737"/>
      <c r="F140" s="738"/>
    </row>
    <row r="141" spans="2:6" ht="132" customHeight="1" x14ac:dyDescent="0.25">
      <c r="B141" s="734"/>
      <c r="C141" s="325" t="s">
        <v>429</v>
      </c>
      <c r="D141" s="326" t="s">
        <v>25</v>
      </c>
      <c r="E141" s="15" t="s">
        <v>720</v>
      </c>
      <c r="F141" s="323" t="s">
        <v>2326</v>
      </c>
    </row>
    <row r="142" spans="2:6" ht="136.5" customHeight="1" x14ac:dyDescent="0.25">
      <c r="B142" s="734"/>
      <c r="C142" s="3" t="s">
        <v>430</v>
      </c>
      <c r="D142" s="3" t="s">
        <v>25</v>
      </c>
      <c r="E142" s="4" t="s">
        <v>721</v>
      </c>
      <c r="F142" s="323" t="s">
        <v>2325</v>
      </c>
    </row>
    <row r="143" spans="2:6" ht="90" customHeight="1" x14ac:dyDescent="0.25">
      <c r="B143" s="735"/>
      <c r="C143" s="3" t="s">
        <v>431</v>
      </c>
      <c r="D143" s="3" t="s">
        <v>25</v>
      </c>
      <c r="E143" s="4" t="s">
        <v>109</v>
      </c>
      <c r="F143" s="312" t="s">
        <v>2324</v>
      </c>
    </row>
    <row r="144" spans="2:6" ht="3" customHeight="1" x14ac:dyDescent="0.25">
      <c r="B144" s="727"/>
      <c r="C144" s="728"/>
      <c r="D144" s="728"/>
      <c r="E144" s="728"/>
      <c r="F144" s="729"/>
    </row>
    <row r="145" spans="2:6" ht="136.5" customHeight="1" x14ac:dyDescent="0.25">
      <c r="B145" s="739" t="s">
        <v>2332</v>
      </c>
      <c r="C145" s="3" t="s">
        <v>113</v>
      </c>
      <c r="D145" s="42" t="s">
        <v>25</v>
      </c>
      <c r="E145" s="4" t="s">
        <v>720</v>
      </c>
      <c r="F145" s="324" t="s">
        <v>2331</v>
      </c>
    </row>
    <row r="146" spans="2:6" ht="136.5" customHeight="1" x14ac:dyDescent="0.25">
      <c r="B146" s="740"/>
      <c r="C146" s="3" t="s">
        <v>116</v>
      </c>
      <c r="D146" s="3" t="s">
        <v>25</v>
      </c>
      <c r="E146" s="4" t="s">
        <v>721</v>
      </c>
      <c r="F146" s="312" t="s">
        <v>2330</v>
      </c>
    </row>
    <row r="147" spans="2:6" ht="90" customHeight="1" x14ac:dyDescent="0.25">
      <c r="B147" s="740"/>
      <c r="C147" s="325" t="s">
        <v>118</v>
      </c>
      <c r="D147" s="325" t="s">
        <v>25</v>
      </c>
      <c r="E147" s="15" t="s">
        <v>109</v>
      </c>
      <c r="F147" s="324" t="s">
        <v>2324</v>
      </c>
    </row>
    <row r="148" spans="2:6" ht="21" customHeight="1" x14ac:dyDescent="0.25">
      <c r="B148" s="740"/>
      <c r="C148" s="736" t="s">
        <v>2327</v>
      </c>
      <c r="D148" s="737"/>
      <c r="E148" s="737"/>
      <c r="F148" s="738"/>
    </row>
    <row r="149" spans="2:6" ht="136.5" customHeight="1" x14ac:dyDescent="0.25">
      <c r="B149" s="740"/>
      <c r="C149" s="3" t="s">
        <v>113</v>
      </c>
      <c r="D149" s="42" t="s">
        <v>25</v>
      </c>
      <c r="E149" s="4" t="s">
        <v>720</v>
      </c>
      <c r="F149" s="323" t="s">
        <v>2329</v>
      </c>
    </row>
    <row r="150" spans="2:6" ht="136.5" customHeight="1" x14ac:dyDescent="0.25">
      <c r="B150" s="740"/>
      <c r="C150" s="3" t="s">
        <v>116</v>
      </c>
      <c r="D150" s="3" t="s">
        <v>25</v>
      </c>
      <c r="E150" s="4" t="s">
        <v>721</v>
      </c>
      <c r="F150" s="323" t="s">
        <v>2328</v>
      </c>
    </row>
    <row r="151" spans="2:6" ht="90" customHeight="1" x14ac:dyDescent="0.25">
      <c r="B151" s="740"/>
      <c r="C151" s="325" t="s">
        <v>118</v>
      </c>
      <c r="D151" s="325" t="s">
        <v>25</v>
      </c>
      <c r="E151" s="15" t="s">
        <v>109</v>
      </c>
      <c r="F151" s="324" t="s">
        <v>2324</v>
      </c>
    </row>
    <row r="152" spans="2:6" ht="21" customHeight="1" x14ac:dyDescent="0.25">
      <c r="B152" s="740"/>
      <c r="C152" s="736" t="s">
        <v>2327</v>
      </c>
      <c r="D152" s="737"/>
      <c r="E152" s="737"/>
      <c r="F152" s="738"/>
    </row>
    <row r="153" spans="2:6" ht="136.5" customHeight="1" x14ac:dyDescent="0.25">
      <c r="B153" s="740"/>
      <c r="C153" s="3" t="s">
        <v>113</v>
      </c>
      <c r="D153" s="42" t="s">
        <v>25</v>
      </c>
      <c r="E153" s="4" t="s">
        <v>720</v>
      </c>
      <c r="F153" s="323" t="s">
        <v>2326</v>
      </c>
    </row>
    <row r="154" spans="2:6" ht="136.5" customHeight="1" x14ac:dyDescent="0.25">
      <c r="B154" s="740"/>
      <c r="C154" s="3" t="s">
        <v>116</v>
      </c>
      <c r="D154" s="3" t="s">
        <v>25</v>
      </c>
      <c r="E154" s="4" t="s">
        <v>721</v>
      </c>
      <c r="F154" s="323" t="s">
        <v>2325</v>
      </c>
    </row>
    <row r="155" spans="2:6" ht="90" customHeight="1" thickBot="1" x14ac:dyDescent="0.3">
      <c r="B155" s="741"/>
      <c r="C155" s="68" t="s">
        <v>118</v>
      </c>
      <c r="D155" s="68" t="s">
        <v>25</v>
      </c>
      <c r="E155" s="19" t="s">
        <v>109</v>
      </c>
      <c r="F155" s="312" t="s">
        <v>2324</v>
      </c>
    </row>
    <row r="156" spans="2:6" ht="15.75" thickBot="1" x14ac:dyDescent="0.3">
      <c r="B156" s="322"/>
      <c r="C156" s="321"/>
      <c r="D156" s="321"/>
      <c r="E156" s="321"/>
      <c r="F156" s="321"/>
    </row>
    <row r="157" spans="2:6" ht="90" customHeight="1" x14ac:dyDescent="0.25">
      <c r="B157" s="320" t="s">
        <v>2323</v>
      </c>
      <c r="C157" s="319" t="s">
        <v>431</v>
      </c>
      <c r="D157" s="319" t="s">
        <v>25</v>
      </c>
      <c r="E157" s="318" t="s">
        <v>109</v>
      </c>
      <c r="F157" s="317" t="s">
        <v>2321</v>
      </c>
    </row>
    <row r="158" spans="2:6" ht="3" customHeight="1" x14ac:dyDescent="0.25">
      <c r="B158" s="727"/>
      <c r="C158" s="728"/>
      <c r="D158" s="728"/>
      <c r="E158" s="728"/>
      <c r="F158" s="729"/>
    </row>
    <row r="159" spans="2:6" ht="90" customHeight="1" x14ac:dyDescent="0.25">
      <c r="B159" s="316" t="s">
        <v>2322</v>
      </c>
      <c r="C159" s="3" t="s">
        <v>118</v>
      </c>
      <c r="D159" s="3" t="s">
        <v>25</v>
      </c>
      <c r="E159" s="4" t="s">
        <v>109</v>
      </c>
      <c r="F159" s="315" t="s">
        <v>2321</v>
      </c>
    </row>
    <row r="160" spans="2:6" ht="8.25" customHeight="1" x14ac:dyDescent="0.25">
      <c r="B160" s="727"/>
      <c r="C160" s="728"/>
      <c r="D160" s="728"/>
      <c r="E160" s="728"/>
      <c r="F160" s="729"/>
    </row>
    <row r="161" spans="2:6" ht="90" customHeight="1" x14ac:dyDescent="0.25">
      <c r="B161" s="313" t="s">
        <v>2320</v>
      </c>
      <c r="C161" s="3" t="s">
        <v>431</v>
      </c>
      <c r="D161" s="3" t="s">
        <v>25</v>
      </c>
      <c r="E161" s="4" t="s">
        <v>109</v>
      </c>
      <c r="F161" s="312" t="s">
        <v>2318</v>
      </c>
    </row>
    <row r="162" spans="2:6" ht="3" customHeight="1" x14ac:dyDescent="0.25">
      <c r="B162" s="727"/>
      <c r="C162" s="728"/>
      <c r="D162" s="728"/>
      <c r="E162" s="728"/>
      <c r="F162" s="729"/>
    </row>
    <row r="163" spans="2:6" ht="90" customHeight="1" x14ac:dyDescent="0.25">
      <c r="B163" s="313" t="s">
        <v>2319</v>
      </c>
      <c r="C163" s="3" t="s">
        <v>118</v>
      </c>
      <c r="D163" s="3" t="s">
        <v>25</v>
      </c>
      <c r="E163" s="4" t="s">
        <v>109</v>
      </c>
      <c r="F163" s="312" t="s">
        <v>2318</v>
      </c>
    </row>
    <row r="164" spans="2:6" ht="8.25" customHeight="1" x14ac:dyDescent="0.25">
      <c r="B164" s="727"/>
      <c r="C164" s="728"/>
      <c r="D164" s="728"/>
      <c r="E164" s="728"/>
      <c r="F164" s="729"/>
    </row>
    <row r="165" spans="2:6" ht="90" customHeight="1" thickBot="1" x14ac:dyDescent="0.3">
      <c r="B165" s="314" t="s">
        <v>2317</v>
      </c>
      <c r="C165" s="3" t="s">
        <v>431</v>
      </c>
      <c r="D165" s="3" t="s">
        <v>25</v>
      </c>
      <c r="E165" s="19" t="s">
        <v>109</v>
      </c>
      <c r="F165" s="310" t="s">
        <v>2315</v>
      </c>
    </row>
    <row r="166" spans="2:6" ht="3" customHeight="1" x14ac:dyDescent="0.25">
      <c r="B166" s="730"/>
      <c r="C166" s="731"/>
      <c r="D166" s="731"/>
      <c r="E166" s="731"/>
      <c r="F166" s="732"/>
    </row>
    <row r="167" spans="2:6" ht="90" customHeight="1" x14ac:dyDescent="0.25">
      <c r="B167" s="314" t="s">
        <v>2316</v>
      </c>
      <c r="C167" s="3" t="s">
        <v>118</v>
      </c>
      <c r="D167" s="3" t="s">
        <v>25</v>
      </c>
      <c r="E167" s="4" t="s">
        <v>109</v>
      </c>
      <c r="F167" s="312" t="s">
        <v>2315</v>
      </c>
    </row>
    <row r="168" spans="2:6" ht="8.25" customHeight="1" x14ac:dyDescent="0.25">
      <c r="B168" s="727"/>
      <c r="C168" s="728"/>
      <c r="D168" s="728"/>
      <c r="E168" s="728"/>
      <c r="F168" s="729"/>
    </row>
    <row r="169" spans="2:6" ht="90" customHeight="1" x14ac:dyDescent="0.25">
      <c r="B169" s="313" t="s">
        <v>2314</v>
      </c>
      <c r="C169" s="3" t="s">
        <v>431</v>
      </c>
      <c r="D169" s="3" t="s">
        <v>25</v>
      </c>
      <c r="E169" s="4" t="s">
        <v>109</v>
      </c>
      <c r="F169" s="312" t="s">
        <v>2312</v>
      </c>
    </row>
    <row r="170" spans="2:6" ht="3" customHeight="1" x14ac:dyDescent="0.25">
      <c r="B170" s="727"/>
      <c r="C170" s="728"/>
      <c r="D170" s="728"/>
      <c r="E170" s="728"/>
      <c r="F170" s="729"/>
    </row>
    <row r="171" spans="2:6" ht="90" customHeight="1" thickBot="1" x14ac:dyDescent="0.3">
      <c r="B171" s="311" t="s">
        <v>2313</v>
      </c>
      <c r="C171" s="68" t="s">
        <v>118</v>
      </c>
      <c r="D171" s="68" t="s">
        <v>25</v>
      </c>
      <c r="E171" s="19" t="s">
        <v>109</v>
      </c>
      <c r="F171" s="310" t="s">
        <v>2312</v>
      </c>
    </row>
  </sheetData>
  <sheetProtection algorithmName="SHA-512" hashValue="twMQsJZJijOLtSyH4IBBdulRw00VD11ZDKP91hmDYmfjZXgC2kuVMzzFEdnFhqhsXgz3SKLCIQjVxblCvRe2ZQ==" saltValue="36yRUF/+Dgt0d2CSNRNcNw==" spinCount="100000" sheet="1" objects="1" scenarios="1"/>
  <mergeCells count="62">
    <mergeCell ref="B1:F1"/>
    <mergeCell ref="B2:C2"/>
    <mergeCell ref="B5:B7"/>
    <mergeCell ref="B8:F8"/>
    <mergeCell ref="B9:B11"/>
    <mergeCell ref="B13:B15"/>
    <mergeCell ref="B16:F16"/>
    <mergeCell ref="B17:B19"/>
    <mergeCell ref="B21:B23"/>
    <mergeCell ref="B24:F24"/>
    <mergeCell ref="B25:B27"/>
    <mergeCell ref="B28:F28"/>
    <mergeCell ref="B29:B31"/>
    <mergeCell ref="B32:F32"/>
    <mergeCell ref="B33:B35"/>
    <mergeCell ref="B36:F36"/>
    <mergeCell ref="B37:B39"/>
    <mergeCell ref="B41:B43"/>
    <mergeCell ref="B44:F44"/>
    <mergeCell ref="B45:B47"/>
    <mergeCell ref="B48:F48"/>
    <mergeCell ref="B49:B51"/>
    <mergeCell ref="B72:F72"/>
    <mergeCell ref="B92:F92"/>
    <mergeCell ref="B93:B99"/>
    <mergeCell ref="C96:F96"/>
    <mergeCell ref="B73:B91"/>
    <mergeCell ref="C88:F88"/>
    <mergeCell ref="C84:F84"/>
    <mergeCell ref="C80:F80"/>
    <mergeCell ref="C76:F76"/>
    <mergeCell ref="B53:B71"/>
    <mergeCell ref="C56:F56"/>
    <mergeCell ref="C60:F60"/>
    <mergeCell ref="C64:F64"/>
    <mergeCell ref="C68:F68"/>
    <mergeCell ref="B100:F100"/>
    <mergeCell ref="B101:B107"/>
    <mergeCell ref="C104:F104"/>
    <mergeCell ref="B108:F108"/>
    <mergeCell ref="B109:B119"/>
    <mergeCell ref="C112:F112"/>
    <mergeCell ref="C116:F116"/>
    <mergeCell ref="B120:F120"/>
    <mergeCell ref="B121:B131"/>
    <mergeCell ref="C124:F124"/>
    <mergeCell ref="C128:F128"/>
    <mergeCell ref="B132:F132"/>
    <mergeCell ref="B133:B143"/>
    <mergeCell ref="C136:F136"/>
    <mergeCell ref="C140:F140"/>
    <mergeCell ref="B144:F144"/>
    <mergeCell ref="B145:B155"/>
    <mergeCell ref="C148:F148"/>
    <mergeCell ref="C152:F152"/>
    <mergeCell ref="B170:F170"/>
    <mergeCell ref="B158:F158"/>
    <mergeCell ref="B160:F160"/>
    <mergeCell ref="B162:F162"/>
    <mergeCell ref="B164:F164"/>
    <mergeCell ref="B166:F166"/>
    <mergeCell ref="B168:F168"/>
  </mergeCells>
  <hyperlinks>
    <hyperlink ref="B2" location="Inhaltsverzeichnis!A1" display="zurück zum Inhaltsverzeichnis" xr:uid="{844802B0-34E7-48C8-8258-ADDB6DCD5931}"/>
    <hyperlink ref="B2:C2" location="Inhaltsverzeichnis!A1" display="Inhaltsverzeichnis (Table of contents)" xr:uid="{561DC05E-C40A-4552-B2B0-81F03A6DF250}"/>
  </hyperlink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A25D4-89E3-46E8-A257-3757575196DF}">
  <dimension ref="A1:L42"/>
  <sheetViews>
    <sheetView showGridLines="0" workbookViewId="0">
      <pane ySplit="2" topLeftCell="A3" activePane="bottomLeft" state="frozen"/>
      <selection pane="bottomLeft"/>
    </sheetView>
  </sheetViews>
  <sheetFormatPr baseColWidth="10" defaultColWidth="9" defaultRowHeight="14.25" x14ac:dyDescent="0.2"/>
  <cols>
    <col min="1" max="1" width="1.85546875" style="89" customWidth="1"/>
    <col min="2" max="2" width="50.7109375" style="89" bestFit="1" customWidth="1"/>
    <col min="3" max="3" width="20.85546875" style="89" customWidth="1"/>
    <col min="4" max="4" width="20.140625" style="89" customWidth="1"/>
    <col min="5" max="5" width="21.7109375" style="89" bestFit="1" customWidth="1"/>
    <col min="6" max="6" width="24" style="89" bestFit="1" customWidth="1"/>
    <col min="7" max="7" width="21.85546875" style="89" customWidth="1"/>
    <col min="8" max="8" width="21.42578125" style="89" customWidth="1"/>
    <col min="9" max="9" width="22.85546875" style="89" customWidth="1"/>
    <col min="10" max="11" width="20" style="89" customWidth="1"/>
    <col min="12" max="16384" width="9" style="89"/>
  </cols>
  <sheetData>
    <row r="1" spans="1:12" ht="24.6" customHeight="1" x14ac:dyDescent="0.2">
      <c r="B1" s="659" t="s">
        <v>2229</v>
      </c>
      <c r="C1" s="659"/>
      <c r="D1" s="659"/>
      <c r="E1" s="659"/>
      <c r="F1" s="92"/>
    </row>
    <row r="2" spans="1:12" s="90" customFormat="1" ht="19.5" customHeight="1" x14ac:dyDescent="0.2">
      <c r="A2" s="93"/>
      <c r="B2" s="685" t="s">
        <v>470</v>
      </c>
      <c r="C2" s="685"/>
      <c r="D2" s="94"/>
      <c r="E2" s="94"/>
      <c r="F2" s="95"/>
      <c r="G2" s="96"/>
      <c r="H2" s="96"/>
      <c r="I2" s="96"/>
    </row>
    <row r="3" spans="1:12" ht="2.25" customHeight="1" x14ac:dyDescent="0.2">
      <c r="A3" s="97"/>
    </row>
    <row r="4" spans="1:12" x14ac:dyDescent="0.2">
      <c r="A4" s="97"/>
      <c r="B4" s="279"/>
      <c r="C4" s="279"/>
      <c r="D4" s="279"/>
      <c r="E4" s="279"/>
      <c r="F4" s="279"/>
      <c r="G4" s="86"/>
      <c r="H4" s="86"/>
      <c r="I4" s="86"/>
      <c r="J4" s="86"/>
      <c r="K4" s="86"/>
      <c r="L4" s="86"/>
    </row>
    <row r="5" spans="1:12" ht="26.65" customHeight="1" x14ac:dyDescent="0.2">
      <c r="A5" s="97"/>
      <c r="B5" s="280"/>
      <c r="C5" s="281">
        <v>2027</v>
      </c>
      <c r="D5" s="282">
        <v>2026</v>
      </c>
      <c r="E5" s="282">
        <v>2025</v>
      </c>
      <c r="F5" s="282">
        <v>2024</v>
      </c>
      <c r="G5" s="282">
        <v>2023</v>
      </c>
      <c r="H5" s="282" t="s">
        <v>3641</v>
      </c>
      <c r="I5" s="282" t="s">
        <v>3642</v>
      </c>
      <c r="J5" s="282" t="s">
        <v>2230</v>
      </c>
      <c r="K5" s="282" t="s">
        <v>2231</v>
      </c>
      <c r="L5" s="86"/>
    </row>
    <row r="6" spans="1:12" ht="23.65" customHeight="1" x14ac:dyDescent="0.2">
      <c r="A6" s="97"/>
      <c r="B6" s="283" t="s">
        <v>2232</v>
      </c>
      <c r="C6" s="284">
        <v>300</v>
      </c>
      <c r="D6" s="284">
        <v>0</v>
      </c>
      <c r="E6" s="284">
        <v>0</v>
      </c>
      <c r="F6" s="284">
        <v>0</v>
      </c>
      <c r="G6" s="284">
        <v>0</v>
      </c>
      <c r="H6" s="284">
        <v>0</v>
      </c>
      <c r="I6" s="284">
        <v>0</v>
      </c>
      <c r="J6" s="284">
        <v>5</v>
      </c>
      <c r="K6" s="284">
        <v>305</v>
      </c>
      <c r="L6" s="86"/>
    </row>
    <row r="7" spans="1:12" ht="26.25" customHeight="1" x14ac:dyDescent="0.2">
      <c r="A7" s="97"/>
      <c r="B7" s="258" t="s">
        <v>2233</v>
      </c>
      <c r="C7" s="284">
        <v>100</v>
      </c>
      <c r="D7" s="284">
        <v>0</v>
      </c>
      <c r="E7" s="284">
        <v>0</v>
      </c>
      <c r="F7" s="284">
        <v>0</v>
      </c>
      <c r="G7" s="284">
        <v>0</v>
      </c>
      <c r="H7" s="284">
        <v>0</v>
      </c>
      <c r="I7" s="284">
        <v>0</v>
      </c>
      <c r="J7" s="284">
        <v>0</v>
      </c>
      <c r="K7" s="284">
        <v>100</v>
      </c>
      <c r="L7" s="86"/>
    </row>
    <row r="8" spans="1:12" ht="30" customHeight="1" x14ac:dyDescent="0.2">
      <c r="A8" s="97"/>
      <c r="B8" s="258" t="s">
        <v>2234</v>
      </c>
      <c r="C8" s="284">
        <v>80</v>
      </c>
      <c r="D8" s="284">
        <v>0</v>
      </c>
      <c r="E8" s="284">
        <v>0</v>
      </c>
      <c r="F8" s="284">
        <v>0</v>
      </c>
      <c r="G8" s="284">
        <v>0</v>
      </c>
      <c r="H8" s="284">
        <v>0</v>
      </c>
      <c r="I8" s="284">
        <v>0</v>
      </c>
      <c r="J8" s="284">
        <v>5</v>
      </c>
      <c r="K8" s="284">
        <v>85</v>
      </c>
      <c r="L8" s="86"/>
    </row>
    <row r="9" spans="1:12" ht="4.1500000000000004" customHeight="1" x14ac:dyDescent="0.2">
      <c r="A9" s="97"/>
      <c r="B9" s="258"/>
      <c r="C9" s="284"/>
      <c r="D9" s="284"/>
      <c r="E9" s="284"/>
      <c r="F9" s="284"/>
      <c r="G9" s="284"/>
      <c r="H9" s="284"/>
      <c r="I9" s="284"/>
      <c r="J9" s="284"/>
      <c r="K9" s="284"/>
      <c r="L9" s="86"/>
    </row>
    <row r="10" spans="1:12" ht="28.5" customHeight="1" x14ac:dyDescent="0.2">
      <c r="A10" s="97"/>
      <c r="B10" s="258" t="s">
        <v>2235</v>
      </c>
      <c r="C10" s="284">
        <v>120</v>
      </c>
      <c r="D10" s="284">
        <v>0</v>
      </c>
      <c r="E10" s="284">
        <v>0</v>
      </c>
      <c r="F10" s="284">
        <v>0</v>
      </c>
      <c r="G10" s="284">
        <v>0</v>
      </c>
      <c r="H10" s="284">
        <v>0</v>
      </c>
      <c r="I10" s="284">
        <v>0</v>
      </c>
      <c r="J10" s="284">
        <v>0</v>
      </c>
      <c r="K10" s="284">
        <v>120</v>
      </c>
      <c r="L10" s="86"/>
    </row>
    <row r="11" spans="1:12" ht="24" customHeight="1" x14ac:dyDescent="0.2">
      <c r="A11" s="97"/>
      <c r="B11" s="258" t="s">
        <v>2236</v>
      </c>
      <c r="C11" s="284">
        <v>90</v>
      </c>
      <c r="D11" s="284">
        <v>0</v>
      </c>
      <c r="E11" s="284">
        <v>0</v>
      </c>
      <c r="F11" s="284">
        <v>0</v>
      </c>
      <c r="G11" s="284">
        <v>0</v>
      </c>
      <c r="H11" s="284">
        <v>0</v>
      </c>
      <c r="I11" s="284">
        <v>0</v>
      </c>
      <c r="J11" s="284">
        <v>0</v>
      </c>
      <c r="K11" s="284">
        <v>90</v>
      </c>
      <c r="L11" s="86"/>
    </row>
    <row r="12" spans="1:12" ht="5.65" customHeight="1" x14ac:dyDescent="0.2">
      <c r="A12" s="97"/>
      <c r="B12" s="285"/>
      <c r="C12" s="286"/>
      <c r="D12" s="284"/>
      <c r="E12" s="284"/>
      <c r="F12" s="284"/>
      <c r="G12" s="284"/>
      <c r="H12" s="284"/>
      <c r="I12" s="284"/>
      <c r="J12" s="284"/>
      <c r="K12" s="284"/>
      <c r="L12" s="86"/>
    </row>
    <row r="13" spans="1:12" ht="25.5" customHeight="1" x14ac:dyDescent="0.2">
      <c r="A13" s="97"/>
      <c r="B13" s="258" t="s">
        <v>2237</v>
      </c>
      <c r="C13" s="284">
        <v>78</v>
      </c>
      <c r="D13" s="287">
        <v>0</v>
      </c>
      <c r="E13" s="284">
        <v>0</v>
      </c>
      <c r="F13" s="287">
        <v>0</v>
      </c>
      <c r="G13" s="287">
        <v>0</v>
      </c>
      <c r="H13" s="287">
        <v>0</v>
      </c>
      <c r="I13" s="287">
        <v>0</v>
      </c>
      <c r="J13" s="284">
        <v>0</v>
      </c>
      <c r="K13" s="284">
        <v>78</v>
      </c>
      <c r="L13" s="86"/>
    </row>
    <row r="14" spans="1:12" ht="27" customHeight="1" x14ac:dyDescent="0.2">
      <c r="A14" s="97"/>
      <c r="B14" s="258" t="s">
        <v>2238</v>
      </c>
      <c r="C14" s="284">
        <v>114</v>
      </c>
      <c r="D14" s="287">
        <v>0</v>
      </c>
      <c r="E14" s="284">
        <v>0</v>
      </c>
      <c r="F14" s="287">
        <v>0</v>
      </c>
      <c r="G14" s="287">
        <v>0</v>
      </c>
      <c r="H14" s="287">
        <v>0</v>
      </c>
      <c r="I14" s="287">
        <v>0</v>
      </c>
      <c r="J14" s="284">
        <v>0</v>
      </c>
      <c r="K14" s="284">
        <v>114</v>
      </c>
      <c r="L14" s="86"/>
    </row>
    <row r="15" spans="1:12" ht="4.9000000000000004" customHeight="1" x14ac:dyDescent="0.2">
      <c r="A15" s="97"/>
      <c r="B15" s="88"/>
      <c r="C15" s="288"/>
      <c r="D15" s="289"/>
      <c r="E15" s="288"/>
      <c r="F15" s="289"/>
      <c r="G15" s="289"/>
      <c r="H15" s="289"/>
      <c r="I15" s="289"/>
      <c r="J15" s="288"/>
      <c r="K15" s="288"/>
      <c r="L15" s="86"/>
    </row>
    <row r="16" spans="1:12" x14ac:dyDescent="0.2">
      <c r="A16" s="97"/>
      <c r="B16" s="290" t="s">
        <v>2239</v>
      </c>
      <c r="C16" s="288"/>
      <c r="D16" s="289"/>
      <c r="E16" s="288"/>
      <c r="F16" s="289"/>
      <c r="G16" s="289"/>
      <c r="H16" s="289"/>
      <c r="I16" s="289"/>
      <c r="J16" s="288"/>
      <c r="K16" s="288"/>
      <c r="L16" s="86"/>
    </row>
    <row r="17" spans="1:12" x14ac:dyDescent="0.2">
      <c r="A17" s="97"/>
      <c r="B17" s="88"/>
      <c r="C17" s="288"/>
      <c r="D17" s="289"/>
      <c r="E17" s="288"/>
      <c r="F17" s="289"/>
      <c r="G17" s="289"/>
      <c r="H17" s="289"/>
      <c r="I17" s="289"/>
      <c r="J17" s="288"/>
      <c r="K17" s="288"/>
      <c r="L17" s="86"/>
    </row>
    <row r="18" spans="1:12" ht="15" x14ac:dyDescent="0.2">
      <c r="A18" s="97"/>
      <c r="B18" s="291"/>
      <c r="C18" s="76"/>
      <c r="D18" s="292"/>
      <c r="E18" s="76"/>
      <c r="F18" s="292"/>
      <c r="G18" s="292"/>
      <c r="H18" s="292"/>
      <c r="I18" s="292"/>
      <c r="J18" s="76"/>
      <c r="K18" s="76"/>
    </row>
    <row r="19" spans="1:12" ht="15.75" thickBot="1" x14ac:dyDescent="0.3">
      <c r="A19" s="97"/>
      <c r="B19" s="700" t="s">
        <v>2240</v>
      </c>
      <c r="C19" s="700"/>
      <c r="D19" s="700"/>
      <c r="E19" s="700"/>
      <c r="F19" s="700"/>
      <c r="G19" s="700"/>
      <c r="H19" s="700"/>
      <c r="I19" s="700"/>
      <c r="J19" s="700"/>
      <c r="K19" s="700"/>
    </row>
    <row r="20" spans="1:12" ht="33" customHeight="1" x14ac:dyDescent="0.2">
      <c r="A20" s="97"/>
      <c r="B20" s="780" t="s">
        <v>2241</v>
      </c>
      <c r="C20" s="781"/>
      <c r="D20" s="781"/>
      <c r="E20" s="781"/>
      <c r="F20" s="781"/>
      <c r="G20" s="781"/>
      <c r="H20" s="781"/>
      <c r="I20" s="781"/>
      <c r="J20" s="781"/>
      <c r="K20" s="781"/>
    </row>
    <row r="21" spans="1:12" ht="22.5" x14ac:dyDescent="0.2">
      <c r="A21" s="97"/>
      <c r="B21" s="131" t="s">
        <v>2242</v>
      </c>
      <c r="C21" s="131" t="s">
        <v>482</v>
      </c>
      <c r="D21" s="131" t="s">
        <v>481</v>
      </c>
      <c r="E21" s="132" t="s">
        <v>479</v>
      </c>
      <c r="F21" s="132" t="s">
        <v>480</v>
      </c>
      <c r="H21" s="86"/>
    </row>
    <row r="22" spans="1:12" ht="33" customHeight="1" x14ac:dyDescent="0.2">
      <c r="A22" s="97"/>
      <c r="B22" s="782" t="s">
        <v>2243</v>
      </c>
      <c r="C22" s="784" t="s">
        <v>2244</v>
      </c>
      <c r="D22" s="784"/>
      <c r="E22" s="784"/>
      <c r="F22" s="784"/>
      <c r="H22" s="86"/>
    </row>
    <row r="23" spans="1:12" ht="33" customHeight="1" x14ac:dyDescent="0.2">
      <c r="A23" s="97"/>
      <c r="B23" s="782"/>
      <c r="C23" s="785" t="s">
        <v>2245</v>
      </c>
      <c r="D23" s="785"/>
      <c r="E23" s="785"/>
      <c r="F23" s="785"/>
      <c r="H23" s="86"/>
    </row>
    <row r="24" spans="1:12" ht="25.5" customHeight="1" x14ac:dyDescent="0.2">
      <c r="A24" s="97"/>
      <c r="B24" s="783"/>
      <c r="C24" s="107" t="s">
        <v>468</v>
      </c>
      <c r="D24" s="107" t="s">
        <v>16</v>
      </c>
      <c r="E24" s="42" t="s">
        <v>436</v>
      </c>
      <c r="F24" s="42" t="s">
        <v>436</v>
      </c>
      <c r="H24" s="86"/>
    </row>
    <row r="25" spans="1:12" ht="33" customHeight="1" x14ac:dyDescent="0.2">
      <c r="A25" s="97"/>
      <c r="B25" s="783"/>
      <c r="C25" s="785" t="s">
        <v>2246</v>
      </c>
      <c r="D25" s="785"/>
      <c r="E25" s="785"/>
      <c r="F25" s="785"/>
      <c r="H25" s="86"/>
    </row>
    <row r="26" spans="1:12" ht="33" customHeight="1" x14ac:dyDescent="0.2">
      <c r="A26" s="97"/>
      <c r="B26" s="783"/>
      <c r="C26" s="784" t="s">
        <v>2247</v>
      </c>
      <c r="D26" s="784"/>
      <c r="E26" s="784"/>
      <c r="F26" s="784"/>
      <c r="H26" s="86"/>
    </row>
    <row r="27" spans="1:12" ht="33" customHeight="1" x14ac:dyDescent="0.2">
      <c r="A27" s="97"/>
      <c r="B27" s="783"/>
      <c r="C27" s="786" t="s">
        <v>2248</v>
      </c>
      <c r="D27" s="787"/>
      <c r="E27" s="787"/>
      <c r="F27" s="788"/>
      <c r="H27" s="86"/>
    </row>
    <row r="28" spans="1:12" ht="33" customHeight="1" x14ac:dyDescent="0.2">
      <c r="A28" s="97"/>
      <c r="B28" s="783"/>
      <c r="C28" s="786" t="s">
        <v>2249</v>
      </c>
      <c r="D28" s="787"/>
      <c r="E28" s="787"/>
      <c r="F28" s="788"/>
      <c r="H28" s="86"/>
    </row>
    <row r="29" spans="1:12" ht="33" customHeight="1" x14ac:dyDescent="0.2">
      <c r="A29" s="97"/>
      <c r="B29" s="783"/>
      <c r="C29" s="16" t="s">
        <v>165</v>
      </c>
      <c r="D29" s="16" t="s">
        <v>16</v>
      </c>
      <c r="E29" s="16" t="s">
        <v>436</v>
      </c>
      <c r="F29" s="16" t="s">
        <v>436</v>
      </c>
      <c r="H29" s="86"/>
    </row>
    <row r="30" spans="1:12" ht="87" customHeight="1" x14ac:dyDescent="0.2">
      <c r="A30" s="97"/>
      <c r="B30" s="783"/>
      <c r="C30" s="16" t="s">
        <v>173</v>
      </c>
      <c r="D30" s="16" t="s">
        <v>63</v>
      </c>
      <c r="E30" s="16" t="s">
        <v>517</v>
      </c>
      <c r="F30" s="16" t="s">
        <v>2250</v>
      </c>
      <c r="H30" s="86"/>
    </row>
    <row r="31" spans="1:12" ht="33" customHeight="1" x14ac:dyDescent="0.2">
      <c r="A31" s="97"/>
      <c r="B31" s="783"/>
      <c r="C31" s="786" t="s">
        <v>2251</v>
      </c>
      <c r="D31" s="787"/>
      <c r="E31" s="787"/>
      <c r="F31" s="788"/>
      <c r="H31" s="86"/>
    </row>
    <row r="32" spans="1:12" ht="33" customHeight="1" x14ac:dyDescent="0.2">
      <c r="A32" s="97"/>
      <c r="B32" s="783"/>
      <c r="C32" s="785" t="s">
        <v>2252</v>
      </c>
      <c r="D32" s="785"/>
      <c r="E32" s="785"/>
      <c r="F32" s="785"/>
      <c r="H32" s="86"/>
    </row>
    <row r="33" spans="1:8" ht="23.65" customHeight="1" x14ac:dyDescent="0.2">
      <c r="A33" s="97"/>
      <c r="B33" s="293" t="s">
        <v>2253</v>
      </c>
      <c r="C33" s="789" t="s">
        <v>2254</v>
      </c>
      <c r="D33" s="792"/>
      <c r="E33" s="792"/>
      <c r="F33" s="793"/>
      <c r="H33" s="86"/>
    </row>
    <row r="34" spans="1:8" ht="15" x14ac:dyDescent="0.25">
      <c r="A34" s="97"/>
      <c r="B34" s="100"/>
      <c r="C34" s="100"/>
      <c r="D34" s="100"/>
      <c r="E34" s="100"/>
      <c r="F34" s="100"/>
      <c r="H34" s="86"/>
    </row>
    <row r="35" spans="1:8" ht="22.5" x14ac:dyDescent="0.2">
      <c r="A35" s="97"/>
      <c r="B35" s="131" t="s">
        <v>2255</v>
      </c>
      <c r="C35" s="131" t="s">
        <v>482</v>
      </c>
      <c r="D35" s="131" t="s">
        <v>481</v>
      </c>
      <c r="E35" s="132" t="s">
        <v>2256</v>
      </c>
      <c r="F35" s="132" t="s">
        <v>480</v>
      </c>
      <c r="H35" s="86"/>
    </row>
    <row r="36" spans="1:8" ht="30.4" customHeight="1" x14ac:dyDescent="0.2">
      <c r="A36" s="97"/>
      <c r="B36" s="294" t="s">
        <v>2257</v>
      </c>
      <c r="C36" s="794" t="s">
        <v>2258</v>
      </c>
      <c r="D36" s="795"/>
      <c r="E36" s="795"/>
      <c r="F36" s="796"/>
      <c r="H36" s="86"/>
    </row>
    <row r="37" spans="1:8" ht="45" x14ac:dyDescent="0.2">
      <c r="A37" s="97"/>
      <c r="B37" s="293" t="s">
        <v>2259</v>
      </c>
      <c r="C37" s="106" t="s">
        <v>72</v>
      </c>
      <c r="D37" s="107" t="s">
        <v>25</v>
      </c>
      <c r="E37" s="42" t="s">
        <v>73</v>
      </c>
      <c r="F37" s="103" t="s">
        <v>2260</v>
      </c>
      <c r="H37" s="86"/>
    </row>
    <row r="38" spans="1:8" ht="34.15" customHeight="1" x14ac:dyDescent="0.2">
      <c r="A38" s="97"/>
      <c r="B38" s="293" t="s">
        <v>2261</v>
      </c>
      <c r="C38" s="789" t="s">
        <v>2262</v>
      </c>
      <c r="D38" s="790"/>
      <c r="E38" s="790"/>
      <c r="F38" s="791"/>
      <c r="H38" s="86"/>
    </row>
    <row r="39" spans="1:8" ht="36" customHeight="1" x14ac:dyDescent="0.2">
      <c r="A39" s="97"/>
      <c r="B39" s="293" t="s">
        <v>2263</v>
      </c>
      <c r="C39" s="789" t="s">
        <v>2264</v>
      </c>
      <c r="D39" s="790"/>
      <c r="E39" s="790"/>
      <c r="F39" s="791"/>
      <c r="H39" s="86"/>
    </row>
    <row r="40" spans="1:8" ht="31.15" customHeight="1" x14ac:dyDescent="0.2">
      <c r="B40" s="293" t="s">
        <v>2265</v>
      </c>
      <c r="C40" s="789" t="s">
        <v>2266</v>
      </c>
      <c r="D40" s="790"/>
      <c r="E40" s="790"/>
      <c r="F40" s="791"/>
    </row>
    <row r="41" spans="1:8" ht="30.4" customHeight="1" x14ac:dyDescent="0.2">
      <c r="B41" s="293" t="s">
        <v>2267</v>
      </c>
      <c r="C41" s="789" t="s">
        <v>2268</v>
      </c>
      <c r="D41" s="790"/>
      <c r="E41" s="790"/>
      <c r="F41" s="791"/>
    </row>
    <row r="42" spans="1:8" ht="32.65" customHeight="1" x14ac:dyDescent="0.2">
      <c r="B42" s="293" t="s">
        <v>2269</v>
      </c>
      <c r="C42" s="789" t="s">
        <v>2270</v>
      </c>
      <c r="D42" s="790"/>
      <c r="E42" s="790"/>
      <c r="F42" s="791"/>
    </row>
  </sheetData>
  <sheetProtection algorithmName="SHA-512" hashValue="zfVUBUupqdX2vWOgHyGvzEilaNxpyBcHzPRvHQkydUixaRDfXX1xCva8TNAom0aTRVBf7wnonlgusZ8x1glwqw==" saltValue="73gstH+f5nDnj4b/rF/sVA==" spinCount="100000" sheet="1" objects="1" scenarios="1"/>
  <mergeCells count="20">
    <mergeCell ref="C39:F39"/>
    <mergeCell ref="C40:F40"/>
    <mergeCell ref="C41:F41"/>
    <mergeCell ref="C42:F42"/>
    <mergeCell ref="C28:F28"/>
    <mergeCell ref="C31:F31"/>
    <mergeCell ref="C32:F32"/>
    <mergeCell ref="C33:F33"/>
    <mergeCell ref="C36:F36"/>
    <mergeCell ref="C38:F38"/>
    <mergeCell ref="B1:E1"/>
    <mergeCell ref="B2:C2"/>
    <mergeCell ref="B19:K19"/>
    <mergeCell ref="B20:K20"/>
    <mergeCell ref="B22:B32"/>
    <mergeCell ref="C22:F22"/>
    <mergeCell ref="C23:F23"/>
    <mergeCell ref="C25:F25"/>
    <mergeCell ref="C26:F26"/>
    <mergeCell ref="C27:F27"/>
  </mergeCells>
  <hyperlinks>
    <hyperlink ref="B2" location="Inhaltsverzeichnis!A1" display="zurück zum Inhaltsverzeichnis" xr:uid="{566ACCBE-3BCB-4534-B9FA-76010EE6D514}"/>
    <hyperlink ref="B2:C2" location="Inhaltsverzeichnis!A1" display="Inhaltsverzeichnis (Table of contents)" xr:uid="{F719DA54-4C05-48DB-922A-92C335A3F20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D919-CD6F-4FDF-B603-94A8DA7EB030}">
  <dimension ref="A1:K99"/>
  <sheetViews>
    <sheetView showGridLines="0" workbookViewId="0">
      <pane ySplit="2" topLeftCell="A3" activePane="bottomLeft" state="frozen"/>
      <selection pane="bottomLeft" activeCell="B1" sqref="B1:E1"/>
    </sheetView>
  </sheetViews>
  <sheetFormatPr baseColWidth="10" defaultColWidth="9" defaultRowHeight="14.25" x14ac:dyDescent="0.2"/>
  <cols>
    <col min="1" max="1" width="1.85546875" style="89" customWidth="1"/>
    <col min="2" max="2" width="3.140625" style="89" customWidth="1"/>
    <col min="3" max="3" width="23.28515625" style="89" customWidth="1"/>
    <col min="4" max="7" width="33.7109375" style="89" customWidth="1"/>
    <col min="8" max="16384" width="9" style="89"/>
  </cols>
  <sheetData>
    <row r="1" spans="1:9" ht="26.45" customHeight="1" x14ac:dyDescent="0.2">
      <c r="B1" s="659" t="s">
        <v>2271</v>
      </c>
      <c r="C1" s="659"/>
      <c r="D1" s="659"/>
      <c r="E1" s="659"/>
      <c r="F1" s="91"/>
      <c r="G1" s="92"/>
    </row>
    <row r="2" spans="1:9" s="150" customFormat="1" ht="20.25" customHeight="1" x14ac:dyDescent="0.25">
      <c r="A2" s="147"/>
      <c r="B2" s="685" t="s">
        <v>470</v>
      </c>
      <c r="C2" s="685"/>
      <c r="D2" s="685"/>
      <c r="E2" s="148"/>
      <c r="F2" s="148"/>
      <c r="G2" s="95"/>
      <c r="H2" s="149"/>
      <c r="I2" s="149"/>
    </row>
    <row r="3" spans="1:9" ht="2.25" customHeight="1" x14ac:dyDescent="0.2">
      <c r="A3" s="97"/>
    </row>
    <row r="4" spans="1:9" x14ac:dyDescent="0.2">
      <c r="A4" s="97"/>
      <c r="B4" s="279"/>
      <c r="C4" s="279"/>
      <c r="D4" s="279"/>
      <c r="E4" s="279"/>
      <c r="F4" s="279"/>
      <c r="G4" s="279"/>
      <c r="I4" s="86"/>
    </row>
    <row r="5" spans="1:9" ht="29.25" customHeight="1" x14ac:dyDescent="0.2">
      <c r="A5" s="97"/>
      <c r="B5" s="810"/>
      <c r="C5" s="295"/>
      <c r="D5" s="811" t="s">
        <v>2272</v>
      </c>
      <c r="E5" s="811"/>
      <c r="F5" s="812"/>
      <c r="G5" s="296"/>
      <c r="I5" s="86"/>
    </row>
    <row r="6" spans="1:9" x14ac:dyDescent="0.2">
      <c r="A6" s="97"/>
      <c r="B6" s="810"/>
      <c r="C6" s="295"/>
      <c r="D6" s="813" t="s">
        <v>2273</v>
      </c>
      <c r="E6" s="813" t="s">
        <v>2274</v>
      </c>
      <c r="F6" s="813" t="s">
        <v>2275</v>
      </c>
      <c r="G6" s="802" t="s">
        <v>2276</v>
      </c>
      <c r="I6" s="86"/>
    </row>
    <row r="7" spans="1:9" ht="28.5" customHeight="1" x14ac:dyDescent="0.2">
      <c r="A7" s="97"/>
      <c r="B7" s="810"/>
      <c r="C7" s="295"/>
      <c r="D7" s="802"/>
      <c r="E7" s="813"/>
      <c r="F7" s="813"/>
      <c r="G7" s="803"/>
      <c r="I7" s="86"/>
    </row>
    <row r="8" spans="1:9" ht="32.1" customHeight="1" x14ac:dyDescent="0.2">
      <c r="A8" s="97"/>
      <c r="B8" s="804" t="s">
        <v>2277</v>
      </c>
      <c r="C8" s="805"/>
      <c r="D8" s="297">
        <v>84</v>
      </c>
      <c r="E8" s="297">
        <v>40</v>
      </c>
      <c r="F8" s="297">
        <v>30</v>
      </c>
      <c r="G8" s="298">
        <v>84</v>
      </c>
      <c r="I8" s="86"/>
    </row>
    <row r="9" spans="1:9" ht="32.1" customHeight="1" x14ac:dyDescent="0.2">
      <c r="A9" s="97"/>
      <c r="B9" s="804" t="s">
        <v>2278</v>
      </c>
      <c r="C9" s="805"/>
      <c r="D9" s="297">
        <v>27</v>
      </c>
      <c r="E9" s="297">
        <v>20</v>
      </c>
      <c r="F9" s="297">
        <v>9</v>
      </c>
      <c r="G9" s="298">
        <v>36</v>
      </c>
      <c r="I9" s="86"/>
    </row>
    <row r="10" spans="1:9" ht="32.1" customHeight="1" x14ac:dyDescent="0.2">
      <c r="A10" s="97"/>
      <c r="B10" s="804" t="s">
        <v>2279</v>
      </c>
      <c r="C10" s="805"/>
      <c r="D10" s="298">
        <v>111</v>
      </c>
      <c r="E10" s="298">
        <v>60</v>
      </c>
      <c r="F10" s="298">
        <v>39</v>
      </c>
      <c r="G10" s="298">
        <v>120</v>
      </c>
      <c r="I10" s="86"/>
    </row>
    <row r="11" spans="1:9" ht="6" customHeight="1" x14ac:dyDescent="0.2">
      <c r="A11" s="97"/>
      <c r="B11" s="806"/>
      <c r="C11" s="807"/>
      <c r="D11" s="299"/>
      <c r="E11" s="299"/>
      <c r="F11" s="299"/>
      <c r="G11" s="299"/>
      <c r="I11" s="86"/>
    </row>
    <row r="12" spans="1:9" ht="32.1" customHeight="1" x14ac:dyDescent="0.2">
      <c r="A12" s="97"/>
      <c r="B12" s="804" t="s">
        <v>2280</v>
      </c>
      <c r="C12" s="805"/>
      <c r="D12" s="297">
        <v>105</v>
      </c>
      <c r="E12" s="297">
        <v>56</v>
      </c>
      <c r="F12" s="297">
        <v>36</v>
      </c>
      <c r="G12" s="297">
        <v>109</v>
      </c>
      <c r="I12" s="86"/>
    </row>
    <row r="13" spans="1:9" x14ac:dyDescent="0.2">
      <c r="A13" s="97"/>
      <c r="B13" s="279"/>
      <c r="C13" s="279"/>
      <c r="D13" s="279"/>
      <c r="E13" s="279"/>
      <c r="F13" s="279"/>
      <c r="G13" s="279"/>
      <c r="I13" s="86"/>
    </row>
    <row r="14" spans="1:9" x14ac:dyDescent="0.2">
      <c r="A14" s="97"/>
      <c r="B14" s="279"/>
      <c r="C14" s="279"/>
      <c r="D14" s="279"/>
      <c r="E14" s="279"/>
      <c r="F14" s="279"/>
      <c r="G14" s="279"/>
      <c r="I14" s="86"/>
    </row>
    <row r="15" spans="1:9" ht="15" x14ac:dyDescent="0.25">
      <c r="A15" s="97"/>
      <c r="B15" s="100"/>
      <c r="C15" s="100"/>
      <c r="D15" s="100"/>
      <c r="E15" s="100"/>
      <c r="F15" s="100"/>
      <c r="G15" s="100"/>
      <c r="I15" s="86"/>
    </row>
    <row r="16" spans="1:9" ht="14.45" customHeight="1" thickBot="1" x14ac:dyDescent="0.3">
      <c r="A16" s="97"/>
      <c r="B16" s="700" t="s">
        <v>2281</v>
      </c>
      <c r="C16" s="700"/>
      <c r="D16" s="700"/>
      <c r="E16" s="700"/>
      <c r="F16" s="700"/>
      <c r="G16" s="300"/>
      <c r="H16" s="300"/>
      <c r="I16" s="300"/>
    </row>
    <row r="17" spans="1:11" ht="33" customHeight="1" x14ac:dyDescent="0.2">
      <c r="A17" s="97"/>
      <c r="B17" s="808" t="s">
        <v>2282</v>
      </c>
      <c r="C17" s="808"/>
      <c r="D17" s="808"/>
      <c r="E17" s="808"/>
      <c r="F17" s="808"/>
      <c r="G17" s="809"/>
      <c r="H17" s="301"/>
      <c r="I17" s="301"/>
      <c r="J17" s="301"/>
      <c r="K17" s="301"/>
    </row>
    <row r="18" spans="1:11" ht="15" x14ac:dyDescent="0.25">
      <c r="A18" s="97"/>
      <c r="D18" s="302"/>
      <c r="E18" s="302"/>
      <c r="F18" s="302"/>
      <c r="G18" s="302"/>
      <c r="I18" s="86"/>
    </row>
    <row r="19" spans="1:11" ht="15" x14ac:dyDescent="0.25">
      <c r="A19" s="97"/>
      <c r="D19" s="302"/>
      <c r="E19" s="302"/>
      <c r="F19" s="302"/>
      <c r="G19" s="302"/>
      <c r="I19" s="86"/>
    </row>
    <row r="20" spans="1:11" ht="15.75" customHeight="1" thickBot="1" x14ac:dyDescent="0.3">
      <c r="A20" s="97"/>
      <c r="B20" s="693" t="s">
        <v>2283</v>
      </c>
      <c r="C20" s="693"/>
      <c r="D20" s="693"/>
      <c r="E20" s="693"/>
      <c r="F20" s="693"/>
      <c r="G20" s="303"/>
      <c r="H20" s="300"/>
      <c r="I20" s="300"/>
    </row>
    <row r="21" spans="1:11" ht="15.75" customHeight="1" x14ac:dyDescent="0.25">
      <c r="A21" s="97"/>
      <c r="B21" s="100"/>
      <c r="C21" s="100"/>
      <c r="D21" s="100"/>
      <c r="E21" s="100"/>
      <c r="F21" s="100"/>
      <c r="G21" s="100"/>
      <c r="H21" s="300"/>
      <c r="I21" s="300"/>
    </row>
    <row r="22" spans="1:11" ht="15" x14ac:dyDescent="0.25">
      <c r="A22" s="97"/>
      <c r="B22" s="797" t="s">
        <v>2284</v>
      </c>
      <c r="C22" s="797"/>
      <c r="D22" s="797"/>
      <c r="E22" s="797"/>
      <c r="F22" s="797"/>
      <c r="G22" s="100"/>
      <c r="I22" s="86"/>
    </row>
    <row r="23" spans="1:11" ht="22.5" x14ac:dyDescent="0.2">
      <c r="A23" s="97"/>
      <c r="B23" s="304"/>
      <c r="C23" s="131" t="s">
        <v>482</v>
      </c>
      <c r="D23" s="131" t="s">
        <v>481</v>
      </c>
      <c r="E23" s="132" t="s">
        <v>479</v>
      </c>
      <c r="F23" s="132" t="s">
        <v>480</v>
      </c>
      <c r="I23" s="86"/>
    </row>
    <row r="24" spans="1:11" ht="33.75" x14ac:dyDescent="0.2">
      <c r="A24" s="97"/>
      <c r="B24" s="699"/>
      <c r="C24" s="106" t="s">
        <v>72</v>
      </c>
      <c r="D24" s="42" t="s">
        <v>25</v>
      </c>
      <c r="E24" s="42" t="s">
        <v>73</v>
      </c>
      <c r="F24" s="103" t="s">
        <v>428</v>
      </c>
      <c r="I24" s="86"/>
    </row>
    <row r="25" spans="1:11" ht="33.75" x14ac:dyDescent="0.2">
      <c r="A25" s="97"/>
      <c r="B25" s="699"/>
      <c r="C25" s="106" t="s">
        <v>442</v>
      </c>
      <c r="D25" s="42" t="s">
        <v>63</v>
      </c>
      <c r="E25" s="42" t="s">
        <v>443</v>
      </c>
      <c r="F25" s="42" t="s">
        <v>2285</v>
      </c>
      <c r="I25" s="86"/>
    </row>
    <row r="26" spans="1:11" x14ac:dyDescent="0.2">
      <c r="A26" s="97"/>
      <c r="B26" s="305"/>
      <c r="C26" s="305"/>
      <c r="D26" s="305"/>
      <c r="E26" s="305"/>
      <c r="F26" s="305"/>
      <c r="G26" s="305"/>
      <c r="I26" s="86"/>
    </row>
    <row r="27" spans="1:11" x14ac:dyDescent="0.2">
      <c r="A27" s="97"/>
      <c r="B27" s="797" t="s">
        <v>2286</v>
      </c>
      <c r="C27" s="797"/>
      <c r="D27" s="797"/>
      <c r="E27" s="797"/>
      <c r="F27" s="797"/>
      <c r="G27" s="268"/>
      <c r="I27" s="86"/>
    </row>
    <row r="28" spans="1:11" ht="22.5" x14ac:dyDescent="0.2">
      <c r="A28" s="97"/>
      <c r="B28" s="304"/>
      <c r="C28" s="131" t="s">
        <v>482</v>
      </c>
      <c r="D28" s="131" t="s">
        <v>481</v>
      </c>
      <c r="E28" s="132" t="s">
        <v>479</v>
      </c>
      <c r="F28" s="132" t="s">
        <v>480</v>
      </c>
      <c r="I28" s="86"/>
    </row>
    <row r="29" spans="1:11" ht="33.75" x14ac:dyDescent="0.2">
      <c r="A29" s="97"/>
      <c r="B29" s="699"/>
      <c r="C29" s="106" t="s">
        <v>72</v>
      </c>
      <c r="D29" s="42" t="s">
        <v>25</v>
      </c>
      <c r="E29" s="42" t="s">
        <v>73</v>
      </c>
      <c r="F29" s="103" t="s">
        <v>433</v>
      </c>
      <c r="I29" s="86"/>
    </row>
    <row r="30" spans="1:11" ht="33.75" x14ac:dyDescent="0.2">
      <c r="A30" s="97"/>
      <c r="B30" s="699"/>
      <c r="C30" s="106" t="s">
        <v>442</v>
      </c>
      <c r="D30" s="42" t="s">
        <v>63</v>
      </c>
      <c r="E30" s="42" t="s">
        <v>443</v>
      </c>
      <c r="F30" s="42" t="s">
        <v>2285</v>
      </c>
      <c r="I30" s="86"/>
    </row>
    <row r="32" spans="1:11" x14ac:dyDescent="0.2">
      <c r="B32" s="797" t="s">
        <v>2287</v>
      </c>
      <c r="C32" s="797"/>
      <c r="D32" s="797"/>
      <c r="E32" s="797"/>
      <c r="F32" s="797"/>
    </row>
    <row r="33" spans="1:9" ht="23.25" customHeight="1" x14ac:dyDescent="0.2">
      <c r="B33" s="789" t="s">
        <v>2288</v>
      </c>
      <c r="C33" s="790"/>
      <c r="D33" s="790"/>
      <c r="E33" s="790"/>
      <c r="F33" s="791"/>
      <c r="I33" s="113"/>
    </row>
    <row r="35" spans="1:9" x14ac:dyDescent="0.2">
      <c r="B35" s="797" t="s">
        <v>2289</v>
      </c>
      <c r="C35" s="797"/>
      <c r="D35" s="797"/>
      <c r="E35" s="797"/>
      <c r="F35" s="797"/>
    </row>
    <row r="36" spans="1:9" ht="22.5" x14ac:dyDescent="0.2">
      <c r="B36" s="304"/>
      <c r="C36" s="131" t="s">
        <v>482</v>
      </c>
      <c r="D36" s="131" t="s">
        <v>481</v>
      </c>
      <c r="E36" s="132" t="s">
        <v>479</v>
      </c>
      <c r="F36" s="132" t="s">
        <v>480</v>
      </c>
    </row>
    <row r="37" spans="1:9" ht="24.75" customHeight="1" x14ac:dyDescent="0.2">
      <c r="B37" s="798" t="s">
        <v>2290</v>
      </c>
      <c r="C37" s="799"/>
      <c r="D37" s="799"/>
      <c r="E37" s="799"/>
      <c r="F37" s="800"/>
    </row>
    <row r="38" spans="1:9" ht="33.75" x14ac:dyDescent="0.2">
      <c r="B38" s="278"/>
      <c r="C38" s="106" t="s">
        <v>442</v>
      </c>
      <c r="D38" s="42" t="s">
        <v>63</v>
      </c>
      <c r="E38" s="42" t="s">
        <v>443</v>
      </c>
      <c r="F38" s="42" t="s">
        <v>2285</v>
      </c>
    </row>
    <row r="41" spans="1:9" ht="15.75" customHeight="1" thickBot="1" x14ac:dyDescent="0.3">
      <c r="A41" s="97"/>
      <c r="B41" s="693" t="s">
        <v>2291</v>
      </c>
      <c r="C41" s="693"/>
      <c r="D41" s="693"/>
      <c r="E41" s="693"/>
      <c r="F41" s="693"/>
      <c r="G41" s="303"/>
      <c r="H41" s="300"/>
      <c r="I41" s="300"/>
    </row>
    <row r="42" spans="1:9" ht="15.75" customHeight="1" x14ac:dyDescent="0.25">
      <c r="A42" s="97"/>
      <c r="B42" s="100"/>
      <c r="C42" s="100"/>
      <c r="D42" s="100"/>
      <c r="E42" s="100"/>
      <c r="F42" s="100"/>
      <c r="G42" s="100"/>
      <c r="H42" s="300"/>
      <c r="I42" s="300"/>
    </row>
    <row r="43" spans="1:9" ht="15" x14ac:dyDescent="0.25">
      <c r="A43" s="97"/>
      <c r="B43" s="797" t="s">
        <v>2292</v>
      </c>
      <c r="C43" s="797"/>
      <c r="D43" s="797"/>
      <c r="E43" s="797"/>
      <c r="F43" s="797"/>
      <c r="G43" s="100"/>
      <c r="I43" s="86"/>
    </row>
    <row r="44" spans="1:9" ht="22.5" x14ac:dyDescent="0.2">
      <c r="A44" s="97"/>
      <c r="B44" s="304"/>
      <c r="C44" s="131" t="s">
        <v>482</v>
      </c>
      <c r="D44" s="131" t="s">
        <v>481</v>
      </c>
      <c r="E44" s="132" t="s">
        <v>479</v>
      </c>
      <c r="F44" s="132" t="s">
        <v>480</v>
      </c>
      <c r="I44" s="86"/>
    </row>
    <row r="45" spans="1:9" ht="33.75" x14ac:dyDescent="0.2">
      <c r="A45" s="97"/>
      <c r="B45" s="699"/>
      <c r="C45" s="106" t="s">
        <v>72</v>
      </c>
      <c r="D45" s="42" t="s">
        <v>25</v>
      </c>
      <c r="E45" s="42" t="s">
        <v>73</v>
      </c>
      <c r="F45" s="103" t="s">
        <v>428</v>
      </c>
      <c r="I45" s="86"/>
    </row>
    <row r="46" spans="1:9" ht="33.75" x14ac:dyDescent="0.2">
      <c r="A46" s="97"/>
      <c r="B46" s="699"/>
      <c r="C46" s="106" t="s">
        <v>442</v>
      </c>
      <c r="D46" s="42" t="s">
        <v>63</v>
      </c>
      <c r="E46" s="42" t="s">
        <v>443</v>
      </c>
      <c r="F46" s="42" t="s">
        <v>2293</v>
      </c>
      <c r="I46" s="86"/>
    </row>
    <row r="47" spans="1:9" ht="9" customHeight="1" x14ac:dyDescent="0.2">
      <c r="A47" s="97"/>
      <c r="B47" s="305"/>
      <c r="C47" s="305"/>
      <c r="D47" s="305"/>
      <c r="E47" s="305"/>
      <c r="F47" s="305"/>
      <c r="G47" s="305"/>
      <c r="I47" s="86"/>
    </row>
    <row r="48" spans="1:9" x14ac:dyDescent="0.2">
      <c r="A48" s="97"/>
      <c r="B48" s="797" t="s">
        <v>2294</v>
      </c>
      <c r="C48" s="797"/>
      <c r="D48" s="797"/>
      <c r="E48" s="797"/>
      <c r="F48" s="797"/>
      <c r="G48" s="268"/>
      <c r="I48" s="86"/>
    </row>
    <row r="49" spans="1:9" ht="22.5" x14ac:dyDescent="0.2">
      <c r="A49" s="97"/>
      <c r="B49" s="304"/>
      <c r="C49" s="131" t="s">
        <v>482</v>
      </c>
      <c r="D49" s="131" t="s">
        <v>481</v>
      </c>
      <c r="E49" s="132" t="s">
        <v>479</v>
      </c>
      <c r="F49" s="132" t="s">
        <v>480</v>
      </c>
      <c r="I49" s="86"/>
    </row>
    <row r="50" spans="1:9" ht="33.75" x14ac:dyDescent="0.2">
      <c r="A50" s="97"/>
      <c r="B50" s="699"/>
      <c r="C50" s="106" t="s">
        <v>72</v>
      </c>
      <c r="D50" s="42" t="s">
        <v>25</v>
      </c>
      <c r="E50" s="42" t="s">
        <v>73</v>
      </c>
      <c r="F50" s="103" t="s">
        <v>433</v>
      </c>
      <c r="I50" s="86"/>
    </row>
    <row r="51" spans="1:9" ht="33.75" x14ac:dyDescent="0.2">
      <c r="A51" s="97"/>
      <c r="B51" s="699"/>
      <c r="C51" s="106" t="s">
        <v>442</v>
      </c>
      <c r="D51" s="42" t="s">
        <v>63</v>
      </c>
      <c r="E51" s="42" t="s">
        <v>443</v>
      </c>
      <c r="F51" s="42" t="s">
        <v>2293</v>
      </c>
      <c r="I51" s="86"/>
    </row>
    <row r="53" spans="1:9" x14ac:dyDescent="0.2">
      <c r="B53" s="797" t="s">
        <v>2295</v>
      </c>
      <c r="C53" s="797"/>
      <c r="D53" s="797"/>
      <c r="E53" s="797"/>
      <c r="F53" s="797"/>
    </row>
    <row r="54" spans="1:9" ht="23.25" customHeight="1" x14ac:dyDescent="0.2">
      <c r="B54" s="789" t="s">
        <v>2296</v>
      </c>
      <c r="C54" s="790"/>
      <c r="D54" s="790"/>
      <c r="E54" s="790"/>
      <c r="F54" s="791"/>
      <c r="I54" s="113"/>
    </row>
    <row r="56" spans="1:9" x14ac:dyDescent="0.2">
      <c r="B56" s="797" t="s">
        <v>2297</v>
      </c>
      <c r="C56" s="797"/>
      <c r="D56" s="797"/>
      <c r="E56" s="797"/>
      <c r="F56" s="797"/>
    </row>
    <row r="57" spans="1:9" ht="22.5" x14ac:dyDescent="0.2">
      <c r="B57" s="304"/>
      <c r="C57" s="131" t="s">
        <v>482</v>
      </c>
      <c r="D57" s="131" t="s">
        <v>481</v>
      </c>
      <c r="E57" s="132" t="s">
        <v>479</v>
      </c>
      <c r="F57" s="132" t="s">
        <v>480</v>
      </c>
    </row>
    <row r="58" spans="1:9" ht="29.25" customHeight="1" x14ac:dyDescent="0.2">
      <c r="B58" s="798" t="s">
        <v>2290</v>
      </c>
      <c r="C58" s="799"/>
      <c r="D58" s="799"/>
      <c r="E58" s="799"/>
      <c r="F58" s="800"/>
    </row>
    <row r="59" spans="1:9" ht="33.75" x14ac:dyDescent="0.2">
      <c r="B59" s="278"/>
      <c r="C59" s="106" t="s">
        <v>442</v>
      </c>
      <c r="D59" s="42" t="s">
        <v>63</v>
      </c>
      <c r="E59" s="42" t="s">
        <v>443</v>
      </c>
      <c r="F59" s="42" t="s">
        <v>2293</v>
      </c>
    </row>
    <row r="62" spans="1:9" ht="15.75" customHeight="1" thickBot="1" x14ac:dyDescent="0.3">
      <c r="A62" s="97"/>
      <c r="B62" s="801" t="s">
        <v>2298</v>
      </c>
      <c r="C62" s="801"/>
      <c r="D62" s="801"/>
      <c r="E62" s="801"/>
      <c r="F62" s="801"/>
      <c r="G62" s="303"/>
      <c r="H62" s="300"/>
      <c r="I62" s="300"/>
    </row>
    <row r="63" spans="1:9" ht="15.75" customHeight="1" x14ac:dyDescent="0.25">
      <c r="A63" s="97"/>
      <c r="B63" s="100"/>
      <c r="C63" s="100"/>
      <c r="D63" s="100"/>
      <c r="E63" s="100"/>
      <c r="F63" s="100"/>
      <c r="G63" s="100"/>
      <c r="H63" s="300"/>
      <c r="I63" s="300"/>
    </row>
    <row r="64" spans="1:9" ht="15" x14ac:dyDescent="0.25">
      <c r="A64" s="97"/>
      <c r="B64" s="797" t="s">
        <v>2299</v>
      </c>
      <c r="C64" s="797"/>
      <c r="D64" s="797"/>
      <c r="E64" s="797"/>
      <c r="F64" s="797"/>
      <c r="G64" s="100"/>
      <c r="I64" s="86"/>
    </row>
    <row r="65" spans="1:9" ht="22.5" x14ac:dyDescent="0.2">
      <c r="A65" s="97"/>
      <c r="B65" s="304"/>
      <c r="C65" s="131" t="s">
        <v>482</v>
      </c>
      <c r="D65" s="131" t="s">
        <v>481</v>
      </c>
      <c r="E65" s="132" t="s">
        <v>479</v>
      </c>
      <c r="F65" s="132" t="s">
        <v>480</v>
      </c>
      <c r="I65" s="86"/>
    </row>
    <row r="66" spans="1:9" ht="33.75" x14ac:dyDescent="0.2">
      <c r="A66" s="97"/>
      <c r="B66" s="699"/>
      <c r="C66" s="106" t="s">
        <v>72</v>
      </c>
      <c r="D66" s="42" t="s">
        <v>25</v>
      </c>
      <c r="E66" s="42" t="s">
        <v>73</v>
      </c>
      <c r="F66" s="103" t="s">
        <v>428</v>
      </c>
      <c r="I66" s="86"/>
    </row>
    <row r="67" spans="1:9" ht="33.75" x14ac:dyDescent="0.2">
      <c r="A67" s="97"/>
      <c r="B67" s="699"/>
      <c r="C67" s="106" t="s">
        <v>442</v>
      </c>
      <c r="D67" s="42" t="s">
        <v>63</v>
      </c>
      <c r="E67" s="42" t="s">
        <v>443</v>
      </c>
      <c r="F67" s="42" t="s">
        <v>2300</v>
      </c>
      <c r="I67" s="86"/>
    </row>
    <row r="68" spans="1:9" ht="9" customHeight="1" x14ac:dyDescent="0.2">
      <c r="A68" s="97"/>
      <c r="B68" s="305"/>
      <c r="C68" s="305"/>
      <c r="D68" s="305"/>
      <c r="E68" s="305"/>
      <c r="F68" s="305"/>
      <c r="G68" s="305"/>
      <c r="I68" s="86"/>
    </row>
    <row r="69" spans="1:9" x14ac:dyDescent="0.2">
      <c r="A69" s="97"/>
      <c r="B69" s="797" t="s">
        <v>2301</v>
      </c>
      <c r="C69" s="797"/>
      <c r="D69" s="797"/>
      <c r="E69" s="797"/>
      <c r="F69" s="797"/>
      <c r="G69" s="268"/>
      <c r="I69" s="86"/>
    </row>
    <row r="70" spans="1:9" ht="22.5" x14ac:dyDescent="0.2">
      <c r="A70" s="97"/>
      <c r="B70" s="304"/>
      <c r="C70" s="131" t="s">
        <v>482</v>
      </c>
      <c r="D70" s="131" t="s">
        <v>481</v>
      </c>
      <c r="E70" s="132" t="s">
        <v>479</v>
      </c>
      <c r="F70" s="132" t="s">
        <v>480</v>
      </c>
      <c r="I70" s="86"/>
    </row>
    <row r="71" spans="1:9" ht="33.75" x14ac:dyDescent="0.2">
      <c r="A71" s="97"/>
      <c r="B71" s="699"/>
      <c r="C71" s="106" t="s">
        <v>72</v>
      </c>
      <c r="D71" s="42" t="s">
        <v>25</v>
      </c>
      <c r="E71" s="42" t="s">
        <v>73</v>
      </c>
      <c r="F71" s="103" t="s">
        <v>433</v>
      </c>
      <c r="I71" s="86"/>
    </row>
    <row r="72" spans="1:9" ht="33.75" x14ac:dyDescent="0.2">
      <c r="A72" s="97"/>
      <c r="B72" s="699"/>
      <c r="C72" s="106" t="s">
        <v>442</v>
      </c>
      <c r="D72" s="42" t="s">
        <v>63</v>
      </c>
      <c r="E72" s="42" t="s">
        <v>443</v>
      </c>
      <c r="F72" s="42" t="s">
        <v>2300</v>
      </c>
      <c r="I72" s="86"/>
    </row>
    <row r="74" spans="1:9" x14ac:dyDescent="0.2">
      <c r="B74" s="797" t="s">
        <v>2302</v>
      </c>
      <c r="C74" s="797"/>
      <c r="D74" s="797"/>
      <c r="E74" s="797"/>
      <c r="F74" s="797"/>
    </row>
    <row r="75" spans="1:9" ht="24" customHeight="1" x14ac:dyDescent="0.2">
      <c r="B75" s="789" t="s">
        <v>2303</v>
      </c>
      <c r="C75" s="790"/>
      <c r="D75" s="790"/>
      <c r="E75" s="790"/>
      <c r="F75" s="791"/>
      <c r="I75" s="113"/>
    </row>
    <row r="77" spans="1:9" x14ac:dyDescent="0.2">
      <c r="B77" s="797" t="s">
        <v>2304</v>
      </c>
      <c r="C77" s="797"/>
      <c r="D77" s="797"/>
      <c r="E77" s="797"/>
      <c r="F77" s="797"/>
    </row>
    <row r="78" spans="1:9" ht="22.5" x14ac:dyDescent="0.2">
      <c r="B78" s="304"/>
      <c r="C78" s="131" t="s">
        <v>482</v>
      </c>
      <c r="D78" s="131" t="s">
        <v>481</v>
      </c>
      <c r="E78" s="132" t="s">
        <v>479</v>
      </c>
      <c r="F78" s="132" t="s">
        <v>480</v>
      </c>
    </row>
    <row r="79" spans="1:9" ht="25.5" customHeight="1" x14ac:dyDescent="0.2">
      <c r="B79" s="798" t="s">
        <v>2290</v>
      </c>
      <c r="C79" s="799"/>
      <c r="D79" s="799"/>
      <c r="E79" s="799"/>
      <c r="F79" s="800"/>
    </row>
    <row r="80" spans="1:9" ht="33.75" x14ac:dyDescent="0.2">
      <c r="B80" s="278"/>
      <c r="C80" s="106" t="s">
        <v>442</v>
      </c>
      <c r="D80" s="42" t="s">
        <v>63</v>
      </c>
      <c r="E80" s="42" t="s">
        <v>443</v>
      </c>
      <c r="F80" s="42" t="s">
        <v>2300</v>
      </c>
    </row>
    <row r="83" spans="1:9" ht="15.75" customHeight="1" thickBot="1" x14ac:dyDescent="0.3">
      <c r="A83" s="97"/>
      <c r="B83" s="693" t="s">
        <v>2305</v>
      </c>
      <c r="C83" s="693"/>
      <c r="D83" s="693"/>
      <c r="E83" s="693"/>
      <c r="F83" s="693"/>
      <c r="G83" s="303"/>
      <c r="H83" s="300"/>
      <c r="I83" s="300"/>
    </row>
    <row r="84" spans="1:9" ht="15.75" customHeight="1" x14ac:dyDescent="0.25">
      <c r="A84" s="97"/>
      <c r="B84" s="100"/>
      <c r="C84" s="100"/>
      <c r="D84" s="100"/>
      <c r="E84" s="100"/>
      <c r="F84" s="100"/>
      <c r="G84" s="100"/>
      <c r="H84" s="300"/>
      <c r="I84" s="300"/>
    </row>
    <row r="85" spans="1:9" ht="15" x14ac:dyDescent="0.25">
      <c r="A85" s="97"/>
      <c r="B85" s="797" t="s">
        <v>2306</v>
      </c>
      <c r="C85" s="797"/>
      <c r="D85" s="797"/>
      <c r="E85" s="797"/>
      <c r="F85" s="797"/>
      <c r="G85" s="100"/>
      <c r="I85" s="86"/>
    </row>
    <row r="86" spans="1:9" ht="22.5" x14ac:dyDescent="0.2">
      <c r="A86" s="97"/>
      <c r="B86" s="304"/>
      <c r="C86" s="131" t="s">
        <v>482</v>
      </c>
      <c r="D86" s="131" t="s">
        <v>481</v>
      </c>
      <c r="E86" s="132" t="s">
        <v>479</v>
      </c>
      <c r="F86" s="132" t="s">
        <v>480</v>
      </c>
      <c r="I86" s="86"/>
    </row>
    <row r="87" spans="1:9" ht="27" customHeight="1" x14ac:dyDescent="0.2">
      <c r="A87" s="97"/>
      <c r="B87" s="798" t="s">
        <v>2307</v>
      </c>
      <c r="C87" s="799"/>
      <c r="D87" s="799"/>
      <c r="E87" s="799"/>
      <c r="F87" s="800"/>
      <c r="I87" s="86"/>
    </row>
    <row r="88" spans="1:9" ht="33.75" x14ac:dyDescent="0.2">
      <c r="A88" s="97"/>
      <c r="B88" s="306"/>
      <c r="C88" s="108" t="s">
        <v>72</v>
      </c>
      <c r="D88" s="42" t="s">
        <v>25</v>
      </c>
      <c r="E88" s="42" t="s">
        <v>73</v>
      </c>
      <c r="F88" s="42" t="s">
        <v>428</v>
      </c>
      <c r="I88" s="86"/>
    </row>
    <row r="89" spans="1:9" x14ac:dyDescent="0.2">
      <c r="A89" s="97"/>
      <c r="B89" s="307"/>
      <c r="C89" s="308"/>
      <c r="D89" s="308"/>
      <c r="E89" s="128"/>
      <c r="F89" s="128"/>
      <c r="I89" s="86"/>
    </row>
    <row r="90" spans="1:9" x14ac:dyDescent="0.2">
      <c r="A90" s="97"/>
      <c r="B90" s="797" t="s">
        <v>2308</v>
      </c>
      <c r="C90" s="797"/>
      <c r="D90" s="797"/>
      <c r="E90" s="797"/>
      <c r="F90" s="797"/>
      <c r="G90" s="268"/>
      <c r="I90" s="86"/>
    </row>
    <row r="91" spans="1:9" ht="22.5" x14ac:dyDescent="0.2">
      <c r="A91" s="97"/>
      <c r="B91" s="304"/>
      <c r="C91" s="131" t="s">
        <v>482</v>
      </c>
      <c r="D91" s="131" t="s">
        <v>481</v>
      </c>
      <c r="E91" s="132" t="s">
        <v>479</v>
      </c>
      <c r="F91" s="132" t="s">
        <v>480</v>
      </c>
      <c r="I91" s="86"/>
    </row>
    <row r="92" spans="1:9" ht="27" customHeight="1" x14ac:dyDescent="0.2">
      <c r="A92" s="97"/>
      <c r="B92" s="798" t="s">
        <v>2307</v>
      </c>
      <c r="C92" s="799"/>
      <c r="D92" s="799"/>
      <c r="E92" s="799"/>
      <c r="F92" s="800"/>
      <c r="I92" s="86"/>
    </row>
    <row r="93" spans="1:9" ht="33.75" x14ac:dyDescent="0.2">
      <c r="A93" s="97"/>
      <c r="B93" s="306"/>
      <c r="C93" s="108" t="s">
        <v>72</v>
      </c>
      <c r="D93" s="42" t="s">
        <v>25</v>
      </c>
      <c r="E93" s="42" t="s">
        <v>73</v>
      </c>
      <c r="F93" s="42" t="s">
        <v>433</v>
      </c>
      <c r="I93" s="86"/>
    </row>
    <row r="94" spans="1:9" x14ac:dyDescent="0.2">
      <c r="B94" s="277"/>
      <c r="C94" s="277"/>
      <c r="D94" s="277"/>
      <c r="E94" s="277"/>
      <c r="F94" s="277"/>
    </row>
    <row r="95" spans="1:9" x14ac:dyDescent="0.2">
      <c r="B95" s="797" t="s">
        <v>2309</v>
      </c>
      <c r="C95" s="797"/>
      <c r="D95" s="797"/>
      <c r="E95" s="797"/>
      <c r="F95" s="797"/>
    </row>
    <row r="96" spans="1:9" ht="21.75" customHeight="1" x14ac:dyDescent="0.2">
      <c r="B96" s="789" t="s">
        <v>2296</v>
      </c>
      <c r="C96" s="790"/>
      <c r="D96" s="790"/>
      <c r="E96" s="790"/>
      <c r="F96" s="791"/>
      <c r="I96" s="113"/>
    </row>
    <row r="97" spans="1:9" x14ac:dyDescent="0.2">
      <c r="B97" s="277"/>
      <c r="C97" s="277"/>
      <c r="D97" s="277"/>
      <c r="E97" s="277"/>
      <c r="F97" s="277"/>
    </row>
    <row r="98" spans="1:9" x14ac:dyDescent="0.2">
      <c r="B98" s="797" t="s">
        <v>2310</v>
      </c>
      <c r="C98" s="797"/>
      <c r="D98" s="797"/>
      <c r="E98" s="797"/>
      <c r="F98" s="797"/>
    </row>
    <row r="99" spans="1:9" ht="22.5" customHeight="1" x14ac:dyDescent="0.2">
      <c r="A99" s="97"/>
      <c r="B99" s="789" t="s">
        <v>2311</v>
      </c>
      <c r="C99" s="792"/>
      <c r="D99" s="792"/>
      <c r="E99" s="792"/>
      <c r="F99" s="793"/>
      <c r="I99" s="86"/>
    </row>
  </sheetData>
  <sheetProtection algorithmName="SHA-512" hashValue="rbFVh4qkWSCMT5hXwwhoiVpcfVLURw2N8punK/NsNj7nwG65JGxsOTUyq1ResGm4oPxcEIa/fCeYV/Ux5vI6qA==" saltValue="rKfhLyXlVHulH9T4Np9osA==" spinCount="100000" sheet="1" objects="1" scenarios="1"/>
  <mergeCells count="51">
    <mergeCell ref="B1:E1"/>
    <mergeCell ref="B2:D2"/>
    <mergeCell ref="B5:B7"/>
    <mergeCell ref="D5:F5"/>
    <mergeCell ref="D6:D7"/>
    <mergeCell ref="E6:E7"/>
    <mergeCell ref="F6:F7"/>
    <mergeCell ref="B27:F27"/>
    <mergeCell ref="G6:G7"/>
    <mergeCell ref="B8:C8"/>
    <mergeCell ref="B9:C9"/>
    <mergeCell ref="B10:C10"/>
    <mergeCell ref="B11:C11"/>
    <mergeCell ref="B12:C12"/>
    <mergeCell ref="B16:F16"/>
    <mergeCell ref="B17:G17"/>
    <mergeCell ref="B20:F20"/>
    <mergeCell ref="B22:F22"/>
    <mergeCell ref="B24:B25"/>
    <mergeCell ref="B54:F54"/>
    <mergeCell ref="B29:B30"/>
    <mergeCell ref="B32:F32"/>
    <mergeCell ref="B33:F33"/>
    <mergeCell ref="B35:F35"/>
    <mergeCell ref="B37:F37"/>
    <mergeCell ref="B41:F41"/>
    <mergeCell ref="B43:F43"/>
    <mergeCell ref="B45:B46"/>
    <mergeCell ref="B48:F48"/>
    <mergeCell ref="B50:B51"/>
    <mergeCell ref="B53:F53"/>
    <mergeCell ref="B83:F83"/>
    <mergeCell ref="B56:F56"/>
    <mergeCell ref="B58:F58"/>
    <mergeCell ref="B62:F62"/>
    <mergeCell ref="B64:F64"/>
    <mergeCell ref="B66:B67"/>
    <mergeCell ref="B69:F69"/>
    <mergeCell ref="B71:B72"/>
    <mergeCell ref="B74:F74"/>
    <mergeCell ref="B75:F75"/>
    <mergeCell ref="B77:F77"/>
    <mergeCell ref="B79:F79"/>
    <mergeCell ref="B98:F98"/>
    <mergeCell ref="B99:F99"/>
    <mergeCell ref="B85:F85"/>
    <mergeCell ref="B87:F87"/>
    <mergeCell ref="B90:F90"/>
    <mergeCell ref="B92:F92"/>
    <mergeCell ref="B95:F95"/>
    <mergeCell ref="B96:F96"/>
  </mergeCells>
  <hyperlinks>
    <hyperlink ref="B2" location="Inhaltsverzeichnis!A1" display="zurück zum Inhaltsverzeichnis" xr:uid="{3269E0C7-01ED-4E0B-8D64-9F468A7EC814}"/>
    <hyperlink ref="B2:D2" location="Inhaltsverzeichnis!A1" display="Inhaltsverzeichnis (Table of contents)" xr:uid="{74D315FE-243B-417F-855C-81D9E727C12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A733A-6399-469F-818C-494E88F02461}">
  <dimension ref="A1:N352"/>
  <sheetViews>
    <sheetView showGridLines="0" zoomScaleNormal="100" workbookViewId="0">
      <pane ySplit="3" topLeftCell="A4" activePane="bottomLeft" state="frozen"/>
      <selection pane="bottomLeft" activeCell="B1" sqref="B1:D1"/>
    </sheetView>
  </sheetViews>
  <sheetFormatPr baseColWidth="10" defaultColWidth="9" defaultRowHeight="15" x14ac:dyDescent="0.25"/>
  <cols>
    <col min="1" max="1" width="3.28515625" customWidth="1"/>
    <col min="2" max="2" width="2.7109375" style="89" customWidth="1"/>
    <col min="3" max="3" width="35" style="89" customWidth="1"/>
    <col min="4" max="4" width="17.28515625" style="89" customWidth="1"/>
    <col min="5" max="5" width="56" style="89" customWidth="1"/>
    <col min="6" max="6" width="67" style="89" customWidth="1"/>
    <col min="7" max="7" width="30" style="403" customWidth="1"/>
    <col min="8" max="8" width="28.42578125" style="403" customWidth="1"/>
    <col min="9" max="10" width="12.28515625" style="507" customWidth="1"/>
    <col min="11" max="11" width="37.7109375" style="89" customWidth="1"/>
    <col min="12" max="16384" width="9" style="89"/>
  </cols>
  <sheetData>
    <row r="1" spans="1:11" ht="27.6" customHeight="1" x14ac:dyDescent="0.25">
      <c r="B1" s="659" t="s">
        <v>3458</v>
      </c>
      <c r="C1" s="659"/>
      <c r="D1" s="659"/>
      <c r="E1" s="352"/>
      <c r="F1" s="352"/>
    </row>
    <row r="2" spans="1:11" s="150" customFormat="1" ht="20.25" customHeight="1" x14ac:dyDescent="0.25">
      <c r="A2"/>
      <c r="B2" s="685" t="s">
        <v>470</v>
      </c>
      <c r="C2" s="685"/>
      <c r="D2" s="685"/>
      <c r="E2" s="685"/>
      <c r="F2" s="685"/>
      <c r="G2" s="149"/>
      <c r="H2" s="149"/>
      <c r="I2" s="535"/>
      <c r="J2" s="535"/>
    </row>
    <row r="3" spans="1:11" ht="2.25" customHeight="1" x14ac:dyDescent="0.25"/>
    <row r="4" spans="1:11" ht="11.25" customHeight="1" x14ac:dyDescent="0.25"/>
    <row r="5" spans="1:11" ht="21" customHeight="1" thickBot="1" x14ac:dyDescent="0.3">
      <c r="B5" s="700" t="s">
        <v>3457</v>
      </c>
      <c r="C5" s="700"/>
      <c r="D5" s="519"/>
      <c r="E5" s="519"/>
      <c r="F5" s="519"/>
      <c r="G5" s="417"/>
      <c r="H5" s="417"/>
      <c r="I5" s="518"/>
      <c r="J5" s="518"/>
    </row>
    <row r="6" spans="1:11" ht="10.15" customHeight="1" thickBot="1" x14ac:dyDescent="0.3">
      <c r="B6" s="100"/>
      <c r="C6" s="100"/>
      <c r="D6" s="100"/>
      <c r="E6" s="100"/>
      <c r="F6" s="100"/>
      <c r="H6" s="517"/>
    </row>
    <row r="7" spans="1:11" ht="24" customHeight="1" x14ac:dyDescent="0.25">
      <c r="B7" s="903"/>
      <c r="C7" s="897" t="s">
        <v>482</v>
      </c>
      <c r="D7" s="897" t="s">
        <v>481</v>
      </c>
      <c r="E7" s="897" t="s">
        <v>479</v>
      </c>
      <c r="F7" s="897" t="s">
        <v>480</v>
      </c>
      <c r="G7" s="897" t="s">
        <v>3295</v>
      </c>
      <c r="H7" s="897" t="s">
        <v>3294</v>
      </c>
      <c r="I7" s="856" t="s">
        <v>3292</v>
      </c>
      <c r="J7" s="858" t="s">
        <v>3293</v>
      </c>
    </row>
    <row r="8" spans="1:11" ht="39.6" customHeight="1" thickBot="1" x14ac:dyDescent="0.3">
      <c r="B8" s="1012"/>
      <c r="C8" s="1013"/>
      <c r="D8" s="1013"/>
      <c r="E8" s="1013"/>
      <c r="F8" s="1013"/>
      <c r="G8" s="1013"/>
      <c r="H8" s="1013"/>
      <c r="I8" s="1014"/>
      <c r="J8" s="1015"/>
      <c r="K8"/>
    </row>
    <row r="9" spans="1:11" ht="63" customHeight="1" x14ac:dyDescent="0.25">
      <c r="B9" s="1016"/>
      <c r="C9" s="514" t="s">
        <v>442</v>
      </c>
      <c r="D9" s="338" t="s">
        <v>63</v>
      </c>
      <c r="E9" s="338" t="s">
        <v>443</v>
      </c>
      <c r="F9" s="338" t="s">
        <v>3450</v>
      </c>
      <c r="G9" s="814" t="s">
        <v>3455</v>
      </c>
      <c r="H9" s="814" t="s">
        <v>3454</v>
      </c>
      <c r="I9" s="965" t="s">
        <v>3208</v>
      </c>
      <c r="J9" s="1020"/>
    </row>
    <row r="10" spans="1:11" ht="31.9" customHeight="1" x14ac:dyDescent="0.25">
      <c r="B10" s="1017"/>
      <c r="C10" s="108" t="s">
        <v>78</v>
      </c>
      <c r="D10" s="4" t="s">
        <v>25</v>
      </c>
      <c r="E10" s="407" t="s">
        <v>46</v>
      </c>
      <c r="F10" s="42" t="s">
        <v>3456</v>
      </c>
      <c r="G10" s="815"/>
      <c r="H10" s="815"/>
      <c r="I10" s="972"/>
      <c r="J10" s="1021"/>
    </row>
    <row r="11" spans="1:11" ht="187.5" customHeight="1" thickBot="1" x14ac:dyDescent="0.3">
      <c r="B11" s="1018"/>
      <c r="C11" s="135" t="s">
        <v>81</v>
      </c>
      <c r="D11" s="19" t="s">
        <v>25</v>
      </c>
      <c r="E11" s="20" t="s">
        <v>911</v>
      </c>
      <c r="F11" s="135" t="s">
        <v>3305</v>
      </c>
      <c r="G11" s="816"/>
      <c r="H11" s="816"/>
      <c r="I11" s="966"/>
      <c r="J11" s="1022"/>
    </row>
    <row r="12" spans="1:11" ht="63" customHeight="1" x14ac:dyDescent="0.25">
      <c r="B12" s="1019"/>
      <c r="C12" s="587" t="s">
        <v>442</v>
      </c>
      <c r="D12" s="336" t="s">
        <v>63</v>
      </c>
      <c r="E12" s="336" t="s">
        <v>443</v>
      </c>
      <c r="F12" s="336" t="s">
        <v>3450</v>
      </c>
      <c r="G12" s="1005" t="s">
        <v>3452</v>
      </c>
      <c r="H12" s="1005" t="s">
        <v>3451</v>
      </c>
      <c r="I12" s="892" t="s">
        <v>3208</v>
      </c>
      <c r="J12" s="1023"/>
    </row>
    <row r="13" spans="1:11" ht="28.9" customHeight="1" x14ac:dyDescent="0.25">
      <c r="B13" s="1017"/>
      <c r="C13" s="108" t="s">
        <v>78</v>
      </c>
      <c r="D13" s="4" t="s">
        <v>25</v>
      </c>
      <c r="E13" s="407" t="s">
        <v>46</v>
      </c>
      <c r="F13" s="42" t="s">
        <v>3453</v>
      </c>
      <c r="G13" s="829"/>
      <c r="H13" s="829"/>
      <c r="I13" s="979"/>
      <c r="J13" s="1010"/>
    </row>
    <row r="14" spans="1:11" ht="214.5" customHeight="1" thickBot="1" x14ac:dyDescent="0.3">
      <c r="B14" s="1018"/>
      <c r="C14" s="135" t="s">
        <v>84</v>
      </c>
      <c r="D14" s="135" t="s">
        <v>63</v>
      </c>
      <c r="E14" s="20" t="s">
        <v>912</v>
      </c>
      <c r="F14" s="135" t="s">
        <v>3305</v>
      </c>
      <c r="G14" s="982"/>
      <c r="H14" s="982"/>
      <c r="I14" s="980"/>
      <c r="J14" s="1011"/>
    </row>
    <row r="15" spans="1:11" ht="63" customHeight="1" x14ac:dyDescent="0.25">
      <c r="B15" s="1003"/>
      <c r="C15" s="586" t="s">
        <v>442</v>
      </c>
      <c r="D15" s="577" t="s">
        <v>63</v>
      </c>
      <c r="E15" s="577" t="s">
        <v>443</v>
      </c>
      <c r="F15" s="577" t="s">
        <v>3450</v>
      </c>
      <c r="G15" s="1005" t="s">
        <v>3449</v>
      </c>
      <c r="H15" s="1005" t="s">
        <v>3448</v>
      </c>
      <c r="I15" s="983" t="s">
        <v>3208</v>
      </c>
      <c r="J15" s="986"/>
    </row>
    <row r="16" spans="1:11" ht="37.35" customHeight="1" x14ac:dyDescent="0.25">
      <c r="B16" s="1003"/>
      <c r="C16" s="108" t="s">
        <v>78</v>
      </c>
      <c r="D16" s="4" t="s">
        <v>25</v>
      </c>
      <c r="E16" s="407" t="s">
        <v>46</v>
      </c>
      <c r="F16" s="42" t="s">
        <v>3305</v>
      </c>
      <c r="G16" s="1005"/>
      <c r="H16" s="1005"/>
      <c r="I16" s="983"/>
      <c r="J16" s="986"/>
    </row>
    <row r="17" spans="2:10" ht="185.25" customHeight="1" x14ac:dyDescent="0.25">
      <c r="B17" s="990"/>
      <c r="C17" s="42" t="s">
        <v>81</v>
      </c>
      <c r="D17" s="42" t="s">
        <v>63</v>
      </c>
      <c r="E17" s="16" t="s">
        <v>911</v>
      </c>
      <c r="F17" s="42" t="s">
        <v>3305</v>
      </c>
      <c r="G17" s="829"/>
      <c r="H17" s="829"/>
      <c r="I17" s="984"/>
      <c r="J17" s="987"/>
    </row>
    <row r="18" spans="2:10" ht="219.75" customHeight="1" thickBot="1" x14ac:dyDescent="0.3">
      <c r="B18" s="1004"/>
      <c r="C18" s="326" t="s">
        <v>84</v>
      </c>
      <c r="D18" s="326" t="s">
        <v>63</v>
      </c>
      <c r="E18" s="28" t="s">
        <v>912</v>
      </c>
      <c r="F18" s="326" t="s">
        <v>3305</v>
      </c>
      <c r="G18" s="994"/>
      <c r="H18" s="994"/>
      <c r="I18" s="995"/>
      <c r="J18" s="996"/>
    </row>
    <row r="19" spans="2:10" ht="63" customHeight="1" x14ac:dyDescent="0.25">
      <c r="B19" s="989"/>
      <c r="C19" s="514" t="s">
        <v>442</v>
      </c>
      <c r="D19" s="338" t="s">
        <v>63</v>
      </c>
      <c r="E19" s="338" t="s">
        <v>443</v>
      </c>
      <c r="F19" s="338" t="s">
        <v>3450</v>
      </c>
      <c r="G19" s="978" t="s">
        <v>3447</v>
      </c>
      <c r="H19" s="978" t="s">
        <v>3446</v>
      </c>
      <c r="I19" s="1006" t="s">
        <v>3537</v>
      </c>
      <c r="J19" s="1009"/>
    </row>
    <row r="20" spans="2:10" ht="62.25" customHeight="1" x14ac:dyDescent="0.25">
      <c r="B20" s="990"/>
      <c r="C20" s="16" t="s">
        <v>72</v>
      </c>
      <c r="D20" s="42" t="s">
        <v>25</v>
      </c>
      <c r="E20" s="42" t="s">
        <v>73</v>
      </c>
      <c r="F20" s="42" t="s">
        <v>428</v>
      </c>
      <c r="G20" s="979"/>
      <c r="H20" s="979"/>
      <c r="I20" s="1007"/>
      <c r="J20" s="1010"/>
    </row>
    <row r="21" spans="2:10" ht="28.5" customHeight="1" x14ac:dyDescent="0.25">
      <c r="B21" s="990"/>
      <c r="C21" s="829" t="s">
        <v>3938</v>
      </c>
      <c r="D21" s="829"/>
      <c r="E21" s="829"/>
      <c r="F21" s="829"/>
      <c r="G21" s="979"/>
      <c r="H21" s="979"/>
      <c r="I21" s="1007"/>
      <c r="J21" s="1010"/>
    </row>
    <row r="22" spans="2:10" customFormat="1" ht="80.25" customHeight="1" thickBot="1" x14ac:dyDescent="0.3">
      <c r="B22" s="991"/>
      <c r="C22" s="19" t="s">
        <v>150</v>
      </c>
      <c r="D22" s="135" t="s">
        <v>25</v>
      </c>
      <c r="E22" s="20" t="s">
        <v>502</v>
      </c>
      <c r="F22" s="19" t="s">
        <v>3536</v>
      </c>
      <c r="G22" s="980"/>
      <c r="H22" s="980"/>
      <c r="I22" s="1008"/>
      <c r="J22" s="1011"/>
    </row>
    <row r="23" spans="2:10" ht="62.65" customHeight="1" thickBot="1" x14ac:dyDescent="0.3">
      <c r="B23" s="593"/>
      <c r="C23" s="594" t="s">
        <v>426</v>
      </c>
      <c r="D23" s="18" t="s">
        <v>91</v>
      </c>
      <c r="E23" s="29" t="s">
        <v>10</v>
      </c>
      <c r="F23" s="563" t="s">
        <v>3445</v>
      </c>
      <c r="G23" s="18" t="s">
        <v>3444</v>
      </c>
      <c r="H23" s="18" t="s">
        <v>3443</v>
      </c>
      <c r="I23" s="559" t="s">
        <v>3208</v>
      </c>
      <c r="J23" s="481"/>
    </row>
    <row r="24" spans="2:10" ht="49.15" customHeight="1" x14ac:dyDescent="0.25">
      <c r="B24" s="989"/>
      <c r="C24" s="514" t="s">
        <v>442</v>
      </c>
      <c r="D24" s="338" t="s">
        <v>63</v>
      </c>
      <c r="E24" s="338" t="s">
        <v>443</v>
      </c>
      <c r="F24" s="338" t="s">
        <v>3442</v>
      </c>
      <c r="G24" s="835" t="s">
        <v>3441</v>
      </c>
      <c r="H24" s="835" t="s">
        <v>3440</v>
      </c>
      <c r="I24" s="885" t="s">
        <v>3208</v>
      </c>
      <c r="J24" s="839"/>
    </row>
    <row r="25" spans="2:10" ht="62.65" customHeight="1" thickBot="1" x14ac:dyDescent="0.3">
      <c r="B25" s="991"/>
      <c r="C25" s="135" t="s">
        <v>468</v>
      </c>
      <c r="D25" s="19" t="s">
        <v>16</v>
      </c>
      <c r="E25" s="20" t="s">
        <v>436</v>
      </c>
      <c r="F25" s="135" t="s">
        <v>3428</v>
      </c>
      <c r="G25" s="836"/>
      <c r="H25" s="836"/>
      <c r="I25" s="886"/>
      <c r="J25" s="840"/>
    </row>
    <row r="26" spans="2:10" ht="62.45" customHeight="1" x14ac:dyDescent="0.25">
      <c r="B26" s="989"/>
      <c r="C26" s="514" t="s">
        <v>442</v>
      </c>
      <c r="D26" s="338" t="s">
        <v>63</v>
      </c>
      <c r="E26" s="338" t="s">
        <v>443</v>
      </c>
      <c r="F26" s="338" t="s">
        <v>3439</v>
      </c>
      <c r="G26" s="835" t="s">
        <v>3438</v>
      </c>
      <c r="H26" s="835" t="s">
        <v>3437</v>
      </c>
      <c r="I26" s="885" t="s">
        <v>3208</v>
      </c>
      <c r="J26" s="839"/>
    </row>
    <row r="27" spans="2:10" ht="35.1" customHeight="1" x14ac:dyDescent="0.25">
      <c r="B27" s="887"/>
      <c r="C27" s="694" t="s">
        <v>3431</v>
      </c>
      <c r="D27" s="695"/>
      <c r="E27" s="695"/>
      <c r="F27" s="696"/>
      <c r="G27" s="893"/>
      <c r="H27" s="893"/>
      <c r="I27" s="894"/>
      <c r="J27" s="880"/>
    </row>
    <row r="28" spans="2:10" ht="141" customHeight="1" x14ac:dyDescent="0.25">
      <c r="B28" s="887"/>
      <c r="C28" s="408" t="s">
        <v>250</v>
      </c>
      <c r="D28" s="42" t="s">
        <v>25</v>
      </c>
      <c r="E28" s="11" t="s">
        <v>251</v>
      </c>
      <c r="F28" s="326" t="s">
        <v>3305</v>
      </c>
      <c r="G28" s="893"/>
      <c r="H28" s="893"/>
      <c r="I28" s="894"/>
      <c r="J28" s="880"/>
    </row>
    <row r="29" spans="2:10" ht="62.45" customHeight="1" thickBot="1" x14ac:dyDescent="0.3">
      <c r="B29" s="991"/>
      <c r="C29" s="135" t="s">
        <v>254</v>
      </c>
      <c r="D29" s="19" t="s">
        <v>16</v>
      </c>
      <c r="E29" s="20" t="s">
        <v>436</v>
      </c>
      <c r="F29" s="135" t="s">
        <v>3305</v>
      </c>
      <c r="G29" s="836"/>
      <c r="H29" s="836"/>
      <c r="I29" s="886"/>
      <c r="J29" s="840"/>
    </row>
    <row r="30" spans="2:10" ht="62.65" customHeight="1" x14ac:dyDescent="0.25">
      <c r="B30" s="989"/>
      <c r="C30" s="514" t="s">
        <v>442</v>
      </c>
      <c r="D30" s="338" t="s">
        <v>63</v>
      </c>
      <c r="E30" s="338" t="s">
        <v>443</v>
      </c>
      <c r="F30" s="338" t="s">
        <v>3434</v>
      </c>
      <c r="G30" s="835" t="s">
        <v>3436</v>
      </c>
      <c r="H30" s="835" t="s">
        <v>3435</v>
      </c>
      <c r="I30" s="992" t="s">
        <v>3208</v>
      </c>
      <c r="J30" s="993"/>
    </row>
    <row r="31" spans="2:10" ht="34.9" customHeight="1" x14ac:dyDescent="0.25">
      <c r="B31" s="887"/>
      <c r="C31" s="694" t="s">
        <v>3431</v>
      </c>
      <c r="D31" s="695"/>
      <c r="E31" s="695"/>
      <c r="F31" s="696"/>
      <c r="G31" s="893"/>
      <c r="H31" s="893"/>
      <c r="I31" s="984"/>
      <c r="J31" s="987"/>
    </row>
    <row r="32" spans="2:10" ht="133.9" customHeight="1" x14ac:dyDescent="0.25">
      <c r="B32" s="887"/>
      <c r="C32" s="408" t="s">
        <v>250</v>
      </c>
      <c r="D32" s="42" t="s">
        <v>25</v>
      </c>
      <c r="E32" s="11" t="s">
        <v>251</v>
      </c>
      <c r="F32" s="11" t="s">
        <v>251</v>
      </c>
      <c r="G32" s="893"/>
      <c r="H32" s="893"/>
      <c r="I32" s="984"/>
      <c r="J32" s="987"/>
    </row>
    <row r="33" spans="2:10" ht="62.65" customHeight="1" thickBot="1" x14ac:dyDescent="0.3">
      <c r="B33" s="991"/>
      <c r="C33" s="135" t="s">
        <v>254</v>
      </c>
      <c r="D33" s="19" t="s">
        <v>16</v>
      </c>
      <c r="E33" s="20" t="s">
        <v>436</v>
      </c>
      <c r="F33" s="135" t="s">
        <v>3428</v>
      </c>
      <c r="G33" s="836"/>
      <c r="H33" s="836"/>
      <c r="I33" s="985"/>
      <c r="J33" s="988"/>
    </row>
    <row r="34" spans="2:10" ht="62.65" customHeight="1" x14ac:dyDescent="0.25">
      <c r="B34" s="989"/>
      <c r="C34" s="514" t="s">
        <v>442</v>
      </c>
      <c r="D34" s="338" t="s">
        <v>63</v>
      </c>
      <c r="E34" s="338" t="s">
        <v>443</v>
      </c>
      <c r="F34" s="338" t="s">
        <v>3434</v>
      </c>
      <c r="G34" s="835" t="s">
        <v>3433</v>
      </c>
      <c r="H34" s="835" t="s">
        <v>3432</v>
      </c>
      <c r="I34" s="992" t="s">
        <v>3208</v>
      </c>
      <c r="J34" s="993"/>
    </row>
    <row r="35" spans="2:10" ht="34.9" customHeight="1" x14ac:dyDescent="0.25">
      <c r="B35" s="887"/>
      <c r="C35" s="694" t="s">
        <v>3431</v>
      </c>
      <c r="D35" s="695"/>
      <c r="E35" s="695"/>
      <c r="F35" s="696"/>
      <c r="G35" s="893"/>
      <c r="H35" s="893"/>
      <c r="I35" s="984"/>
      <c r="J35" s="987"/>
    </row>
    <row r="36" spans="2:10" ht="133.9" customHeight="1" x14ac:dyDescent="0.25">
      <c r="B36" s="887"/>
      <c r="C36" s="408" t="s">
        <v>250</v>
      </c>
      <c r="D36" s="42" t="s">
        <v>25</v>
      </c>
      <c r="E36" s="11" t="s">
        <v>251</v>
      </c>
      <c r="F36" s="326" t="s">
        <v>3428</v>
      </c>
      <c r="G36" s="893"/>
      <c r="H36" s="893"/>
      <c r="I36" s="984"/>
      <c r="J36" s="987"/>
    </row>
    <row r="37" spans="2:10" ht="62.65" customHeight="1" thickBot="1" x14ac:dyDescent="0.3">
      <c r="B37" s="991"/>
      <c r="C37" s="135" t="s">
        <v>254</v>
      </c>
      <c r="D37" s="19" t="s">
        <v>16</v>
      </c>
      <c r="E37" s="20" t="s">
        <v>436</v>
      </c>
      <c r="F37" s="531" t="s">
        <v>436</v>
      </c>
      <c r="G37" s="836"/>
      <c r="H37" s="836"/>
      <c r="I37" s="985"/>
      <c r="J37" s="988"/>
    </row>
    <row r="38" spans="2:10" ht="100.5" customHeight="1" thickBot="1" x14ac:dyDescent="0.3">
      <c r="B38" s="639"/>
      <c r="C38" s="532" t="s">
        <v>505</v>
      </c>
      <c r="D38" s="504" t="s">
        <v>3430</v>
      </c>
      <c r="E38" s="503" t="s">
        <v>3429</v>
      </c>
      <c r="F38" s="532" t="s">
        <v>3428</v>
      </c>
      <c r="G38" s="504" t="s">
        <v>3427</v>
      </c>
      <c r="H38" s="504" t="s">
        <v>3426</v>
      </c>
      <c r="I38" s="637" t="s">
        <v>3208</v>
      </c>
      <c r="J38" s="638"/>
    </row>
    <row r="39" spans="2:10" ht="60" customHeight="1" x14ac:dyDescent="0.25">
      <c r="B39" s="887"/>
      <c r="C39" s="587" t="s">
        <v>72</v>
      </c>
      <c r="D39" s="336" t="s">
        <v>25</v>
      </c>
      <c r="E39" s="336" t="s">
        <v>73</v>
      </c>
      <c r="F39" s="336" t="s">
        <v>428</v>
      </c>
      <c r="G39" s="893" t="s">
        <v>3425</v>
      </c>
      <c r="H39" s="893" t="s">
        <v>3424</v>
      </c>
      <c r="I39" s="894" t="s">
        <v>3208</v>
      </c>
      <c r="J39" s="880"/>
    </row>
    <row r="40" spans="2:10" ht="68.25" customHeight="1" x14ac:dyDescent="0.25">
      <c r="B40" s="887"/>
      <c r="C40" s="108" t="s">
        <v>442</v>
      </c>
      <c r="D40" s="42" t="s">
        <v>63</v>
      </c>
      <c r="E40" s="42" t="s">
        <v>443</v>
      </c>
      <c r="F40" s="42" t="s">
        <v>3420</v>
      </c>
      <c r="G40" s="893"/>
      <c r="H40" s="893"/>
      <c r="I40" s="894"/>
      <c r="J40" s="880"/>
    </row>
    <row r="41" spans="2:10" ht="33" customHeight="1" x14ac:dyDescent="0.25">
      <c r="B41" s="887"/>
      <c r="C41" s="707" t="s">
        <v>3939</v>
      </c>
      <c r="D41" s="708"/>
      <c r="E41" s="708"/>
      <c r="F41" s="708"/>
      <c r="G41" s="893"/>
      <c r="H41" s="893"/>
      <c r="I41" s="894"/>
      <c r="J41" s="880"/>
    </row>
    <row r="42" spans="2:10" ht="24" customHeight="1" x14ac:dyDescent="0.25">
      <c r="B42" s="887"/>
      <c r="C42" s="42" t="s">
        <v>427</v>
      </c>
      <c r="D42" s="42" t="s">
        <v>16</v>
      </c>
      <c r="E42" s="108" t="s">
        <v>436</v>
      </c>
      <c r="F42" s="108" t="s">
        <v>436</v>
      </c>
      <c r="G42" s="893"/>
      <c r="H42" s="893"/>
      <c r="I42" s="894"/>
      <c r="J42" s="880"/>
    </row>
    <row r="43" spans="2:10" ht="69" customHeight="1" x14ac:dyDescent="0.25">
      <c r="B43" s="887"/>
      <c r="C43" s="42" t="s">
        <v>173</v>
      </c>
      <c r="D43" s="42" t="s">
        <v>63</v>
      </c>
      <c r="E43" s="42" t="s">
        <v>3569</v>
      </c>
      <c r="F43" s="4" t="s">
        <v>3423</v>
      </c>
      <c r="G43" s="893"/>
      <c r="H43" s="893"/>
      <c r="I43" s="894"/>
      <c r="J43" s="880"/>
    </row>
    <row r="44" spans="2:10" ht="33" customHeight="1" x14ac:dyDescent="0.25">
      <c r="B44" s="887"/>
      <c r="C44" s="707" t="s">
        <v>3940</v>
      </c>
      <c r="D44" s="708"/>
      <c r="E44" s="708"/>
      <c r="F44" s="708"/>
      <c r="G44" s="893"/>
      <c r="H44" s="893"/>
      <c r="I44" s="894"/>
      <c r="J44" s="880"/>
    </row>
    <row r="45" spans="2:10" ht="22.5" customHeight="1" x14ac:dyDescent="0.25">
      <c r="B45" s="887"/>
      <c r="C45" s="42" t="s">
        <v>184</v>
      </c>
      <c r="D45" s="42" t="s">
        <v>16</v>
      </c>
      <c r="E45" s="108" t="s">
        <v>436</v>
      </c>
      <c r="F45" s="108" t="s">
        <v>436</v>
      </c>
      <c r="G45" s="893"/>
      <c r="H45" s="893"/>
      <c r="I45" s="894"/>
      <c r="J45" s="880"/>
    </row>
    <row r="46" spans="2:10" ht="81" customHeight="1" x14ac:dyDescent="0.25">
      <c r="B46" s="887"/>
      <c r="C46" s="42" t="s">
        <v>205</v>
      </c>
      <c r="D46" s="42" t="s">
        <v>25</v>
      </c>
      <c r="E46" s="42" t="s">
        <v>206</v>
      </c>
      <c r="F46" s="42" t="s">
        <v>432</v>
      </c>
      <c r="G46" s="893"/>
      <c r="H46" s="893"/>
      <c r="I46" s="894"/>
      <c r="J46" s="880"/>
    </row>
    <row r="47" spans="2:10" ht="33" customHeight="1" x14ac:dyDescent="0.25">
      <c r="B47" s="887"/>
      <c r="C47" s="707" t="s">
        <v>3942</v>
      </c>
      <c r="D47" s="708"/>
      <c r="E47" s="708"/>
      <c r="F47" s="708"/>
      <c r="G47" s="893"/>
      <c r="H47" s="893"/>
      <c r="I47" s="894"/>
      <c r="J47" s="880"/>
    </row>
    <row r="48" spans="2:10" ht="33.75" customHeight="1" x14ac:dyDescent="0.25">
      <c r="B48" s="887"/>
      <c r="C48" s="707" t="s">
        <v>3941</v>
      </c>
      <c r="D48" s="708"/>
      <c r="E48" s="708"/>
      <c r="F48" s="708"/>
      <c r="G48" s="893"/>
      <c r="H48" s="893"/>
      <c r="I48" s="894"/>
      <c r="J48" s="880"/>
    </row>
    <row r="49" spans="2:10" ht="22.5" customHeight="1" x14ac:dyDescent="0.25">
      <c r="B49" s="887"/>
      <c r="C49" s="42" t="s">
        <v>219</v>
      </c>
      <c r="D49" s="42" t="s">
        <v>16</v>
      </c>
      <c r="E49" s="108" t="s">
        <v>436</v>
      </c>
      <c r="F49" s="108" t="s">
        <v>436</v>
      </c>
      <c r="G49" s="893"/>
      <c r="H49" s="893"/>
      <c r="I49" s="894"/>
      <c r="J49" s="880"/>
    </row>
    <row r="50" spans="2:10" ht="57.75" customHeight="1" x14ac:dyDescent="0.25">
      <c r="B50" s="887"/>
      <c r="C50" s="42" t="s">
        <v>232</v>
      </c>
      <c r="D50" s="42" t="s">
        <v>25</v>
      </c>
      <c r="E50" s="42" t="s">
        <v>233</v>
      </c>
      <c r="F50" s="42" t="s">
        <v>432</v>
      </c>
      <c r="G50" s="893"/>
      <c r="H50" s="893"/>
      <c r="I50" s="894"/>
      <c r="J50" s="880"/>
    </row>
    <row r="51" spans="2:10" ht="210" customHeight="1" x14ac:dyDescent="0.25">
      <c r="B51" s="887"/>
      <c r="C51" s="13" t="s">
        <v>99</v>
      </c>
      <c r="D51" s="4" t="s">
        <v>25</v>
      </c>
      <c r="E51" s="4" t="s">
        <v>720</v>
      </c>
      <c r="F51" s="4" t="s">
        <v>3305</v>
      </c>
      <c r="G51" s="893"/>
      <c r="H51" s="893"/>
      <c r="I51" s="894"/>
      <c r="J51" s="880"/>
    </row>
    <row r="52" spans="2:10" ht="27.6" customHeight="1" x14ac:dyDescent="0.25">
      <c r="B52" s="887"/>
      <c r="C52" s="707" t="s">
        <v>3942</v>
      </c>
      <c r="D52" s="708"/>
      <c r="E52" s="708"/>
      <c r="F52" s="708"/>
      <c r="G52" s="893"/>
      <c r="H52" s="893"/>
      <c r="I52" s="894"/>
      <c r="J52" s="880"/>
    </row>
    <row r="53" spans="2:10" ht="168" customHeight="1" x14ac:dyDescent="0.25">
      <c r="B53" s="887"/>
      <c r="C53" s="13" t="s">
        <v>103</v>
      </c>
      <c r="D53" s="4" t="s">
        <v>25</v>
      </c>
      <c r="E53" s="4" t="s">
        <v>721</v>
      </c>
      <c r="F53" s="4" t="s">
        <v>3305</v>
      </c>
      <c r="G53" s="893"/>
      <c r="H53" s="893"/>
      <c r="I53" s="894"/>
      <c r="J53" s="880"/>
    </row>
    <row r="54" spans="2:10" ht="27.6" customHeight="1" x14ac:dyDescent="0.25">
      <c r="B54" s="887"/>
      <c r="C54" s="707" t="s">
        <v>3942</v>
      </c>
      <c r="D54" s="708"/>
      <c r="E54" s="708"/>
      <c r="F54" s="708"/>
      <c r="G54" s="893"/>
      <c r="H54" s="893"/>
      <c r="I54" s="894"/>
      <c r="J54" s="880"/>
    </row>
    <row r="55" spans="2:10" ht="76.5" customHeight="1" thickBot="1" x14ac:dyDescent="0.3">
      <c r="B55" s="882"/>
      <c r="C55" s="53" t="s">
        <v>108</v>
      </c>
      <c r="D55" s="19" t="s">
        <v>25</v>
      </c>
      <c r="E55" s="4" t="s">
        <v>109</v>
      </c>
      <c r="F55" s="19" t="s">
        <v>3305</v>
      </c>
      <c r="G55" s="836"/>
      <c r="H55" s="836"/>
      <c r="I55" s="886"/>
      <c r="J55" s="840"/>
    </row>
    <row r="56" spans="2:10" ht="81" customHeight="1" x14ac:dyDescent="0.25">
      <c r="B56" s="881"/>
      <c r="C56" s="514" t="s">
        <v>72</v>
      </c>
      <c r="D56" s="338" t="s">
        <v>25</v>
      </c>
      <c r="E56" s="338" t="s">
        <v>73</v>
      </c>
      <c r="F56" s="338" t="s">
        <v>428</v>
      </c>
      <c r="G56" s="981" t="s">
        <v>3526</v>
      </c>
      <c r="H56" s="981" t="s">
        <v>3421</v>
      </c>
      <c r="I56" s="992" t="s">
        <v>3208</v>
      </c>
      <c r="J56" s="993"/>
    </row>
    <row r="57" spans="2:10" ht="81" customHeight="1" x14ac:dyDescent="0.25">
      <c r="B57" s="887"/>
      <c r="C57" s="108" t="s">
        <v>442</v>
      </c>
      <c r="D57" s="42" t="s">
        <v>63</v>
      </c>
      <c r="E57" s="42" t="s">
        <v>443</v>
      </c>
      <c r="F57" s="42" t="s">
        <v>3420</v>
      </c>
      <c r="G57" s="829"/>
      <c r="H57" s="829"/>
      <c r="I57" s="984"/>
      <c r="J57" s="987"/>
    </row>
    <row r="58" spans="2:10" ht="33" customHeight="1" x14ac:dyDescent="0.25">
      <c r="B58" s="887"/>
      <c r="C58" s="707" t="s">
        <v>3939</v>
      </c>
      <c r="D58" s="708"/>
      <c r="E58" s="708"/>
      <c r="F58" s="708"/>
      <c r="G58" s="829"/>
      <c r="H58" s="829"/>
      <c r="I58" s="984"/>
      <c r="J58" s="987"/>
    </row>
    <row r="59" spans="2:10" ht="24" customHeight="1" x14ac:dyDescent="0.25">
      <c r="B59" s="887"/>
      <c r="C59" s="42" t="s">
        <v>427</v>
      </c>
      <c r="D59" s="42" t="s">
        <v>16</v>
      </c>
      <c r="E59" s="108" t="s">
        <v>436</v>
      </c>
      <c r="F59" s="108" t="s">
        <v>436</v>
      </c>
      <c r="G59" s="829"/>
      <c r="H59" s="829"/>
      <c r="I59" s="984"/>
      <c r="J59" s="987"/>
    </row>
    <row r="60" spans="2:10" ht="81" customHeight="1" x14ac:dyDescent="0.25">
      <c r="B60" s="887"/>
      <c r="C60" s="42" t="s">
        <v>173</v>
      </c>
      <c r="D60" s="42" t="s">
        <v>63</v>
      </c>
      <c r="E60" s="42" t="s">
        <v>3569</v>
      </c>
      <c r="F60" s="4" t="s">
        <v>3419</v>
      </c>
      <c r="G60" s="829"/>
      <c r="H60" s="829"/>
      <c r="I60" s="984"/>
      <c r="J60" s="987"/>
    </row>
    <row r="61" spans="2:10" ht="33" customHeight="1" x14ac:dyDescent="0.25">
      <c r="B61" s="887"/>
      <c r="C61" s="721" t="s">
        <v>3943</v>
      </c>
      <c r="D61" s="722"/>
      <c r="E61" s="722"/>
      <c r="F61" s="722"/>
      <c r="G61" s="829"/>
      <c r="H61" s="829"/>
      <c r="I61" s="984"/>
      <c r="J61" s="987"/>
    </row>
    <row r="62" spans="2:10" ht="81" customHeight="1" x14ac:dyDescent="0.25">
      <c r="B62" s="887"/>
      <c r="C62" s="4" t="s">
        <v>205</v>
      </c>
      <c r="D62" s="42" t="s">
        <v>25</v>
      </c>
      <c r="E62" s="4" t="s">
        <v>206</v>
      </c>
      <c r="F62" s="4" t="s">
        <v>2221</v>
      </c>
      <c r="G62" s="829"/>
      <c r="H62" s="829"/>
      <c r="I62" s="984"/>
      <c r="J62" s="987"/>
    </row>
    <row r="63" spans="2:10" ht="33" customHeight="1" x14ac:dyDescent="0.25">
      <c r="B63" s="887"/>
      <c r="C63" s="721" t="s">
        <v>3643</v>
      </c>
      <c r="D63" s="722"/>
      <c r="E63" s="722"/>
      <c r="F63" s="722"/>
      <c r="G63" s="829"/>
      <c r="H63" s="829"/>
      <c r="I63" s="984"/>
      <c r="J63" s="987"/>
    </row>
    <row r="64" spans="2:10" ht="81" customHeight="1" x14ac:dyDescent="0.25">
      <c r="B64" s="887"/>
      <c r="C64" s="4" t="s">
        <v>232</v>
      </c>
      <c r="D64" s="42" t="s">
        <v>25</v>
      </c>
      <c r="E64" s="4" t="s">
        <v>233</v>
      </c>
      <c r="F64" s="4" t="s">
        <v>3418</v>
      </c>
      <c r="G64" s="829"/>
      <c r="H64" s="829"/>
      <c r="I64" s="984"/>
      <c r="J64" s="987"/>
    </row>
    <row r="65" spans="1:14" ht="147" customHeight="1" x14ac:dyDescent="0.25">
      <c r="B65" s="887"/>
      <c r="C65" s="4" t="s">
        <v>113</v>
      </c>
      <c r="D65" s="4" t="s">
        <v>25</v>
      </c>
      <c r="E65" s="4" t="s">
        <v>720</v>
      </c>
      <c r="F65" s="4" t="s">
        <v>3305</v>
      </c>
      <c r="G65" s="829"/>
      <c r="H65" s="829"/>
      <c r="I65" s="984"/>
      <c r="J65" s="987"/>
    </row>
    <row r="66" spans="1:14" ht="32.25" customHeight="1" x14ac:dyDescent="0.25">
      <c r="B66" s="887"/>
      <c r="C66" s="707" t="s">
        <v>3942</v>
      </c>
      <c r="D66" s="708"/>
      <c r="E66" s="708"/>
      <c r="F66" s="708"/>
      <c r="G66" s="829"/>
      <c r="H66" s="829"/>
      <c r="I66" s="984"/>
      <c r="J66" s="987"/>
    </row>
    <row r="67" spans="1:14" ht="92.25" customHeight="1" x14ac:dyDescent="0.25">
      <c r="B67" s="887"/>
      <c r="C67" s="4" t="s">
        <v>115</v>
      </c>
      <c r="D67" s="4" t="s">
        <v>25</v>
      </c>
      <c r="E67" s="4" t="s">
        <v>2214</v>
      </c>
      <c r="F67" s="4" t="s">
        <v>3305</v>
      </c>
      <c r="G67" s="829"/>
      <c r="H67" s="829"/>
      <c r="I67" s="984"/>
      <c r="J67" s="987"/>
    </row>
    <row r="68" spans="1:14" ht="28.5" customHeight="1" x14ac:dyDescent="0.25">
      <c r="B68" s="887"/>
      <c r="C68" s="707" t="s">
        <v>3942</v>
      </c>
      <c r="D68" s="708"/>
      <c r="E68" s="708"/>
      <c r="F68" s="708"/>
      <c r="G68" s="994"/>
      <c r="H68" s="994"/>
      <c r="I68" s="995"/>
      <c r="J68" s="996"/>
    </row>
    <row r="69" spans="1:14" ht="68.25" thickBot="1" x14ac:dyDescent="0.3">
      <c r="B69" s="887"/>
      <c r="C69" s="15" t="s">
        <v>118</v>
      </c>
      <c r="D69" s="15" t="s">
        <v>25</v>
      </c>
      <c r="E69" s="15" t="s">
        <v>109</v>
      </c>
      <c r="F69" s="15" t="s">
        <v>3305</v>
      </c>
      <c r="G69" s="994"/>
      <c r="H69" s="994"/>
      <c r="I69" s="995"/>
      <c r="J69" s="996"/>
    </row>
    <row r="70" spans="1:14" customFormat="1" ht="37.15" customHeight="1" x14ac:dyDescent="0.25">
      <c r="B70" s="633"/>
      <c r="C70" s="319" t="s">
        <v>72</v>
      </c>
      <c r="D70" s="338" t="s">
        <v>25</v>
      </c>
      <c r="E70" s="634" t="s">
        <v>73</v>
      </c>
      <c r="F70" s="319" t="s">
        <v>428</v>
      </c>
      <c r="G70" s="814" t="s">
        <v>3655</v>
      </c>
      <c r="H70" s="814" t="s">
        <v>3656</v>
      </c>
      <c r="I70" s="817" t="s">
        <v>3537</v>
      </c>
      <c r="J70" s="820"/>
    </row>
    <row r="71" spans="1:14" customFormat="1" ht="48.6" customHeight="1" x14ac:dyDescent="0.25">
      <c r="B71" s="635"/>
      <c r="C71" s="108" t="s">
        <v>442</v>
      </c>
      <c r="D71" s="42" t="s">
        <v>63</v>
      </c>
      <c r="E71" s="42" t="s">
        <v>443</v>
      </c>
      <c r="F71" s="42" t="s">
        <v>499</v>
      </c>
      <c r="G71" s="815"/>
      <c r="H71" s="815"/>
      <c r="I71" s="818"/>
      <c r="J71" s="821"/>
      <c r="K71" s="105"/>
      <c r="L71" s="105"/>
      <c r="M71" s="105"/>
    </row>
    <row r="72" spans="1:14" customFormat="1" ht="28.5" customHeight="1" x14ac:dyDescent="0.25">
      <c r="B72" s="635"/>
      <c r="C72" s="13" t="s">
        <v>78</v>
      </c>
      <c r="D72" s="42" t="s">
        <v>25</v>
      </c>
      <c r="E72" s="16" t="s">
        <v>46</v>
      </c>
      <c r="F72" s="16" t="s">
        <v>46</v>
      </c>
      <c r="G72" s="815"/>
      <c r="H72" s="815"/>
      <c r="I72" s="818"/>
      <c r="J72" s="821"/>
    </row>
    <row r="73" spans="1:14" customFormat="1" ht="25.5" customHeight="1" x14ac:dyDescent="0.25">
      <c r="B73" s="823"/>
      <c r="C73" s="702" t="s">
        <v>510</v>
      </c>
      <c r="D73" s="703"/>
      <c r="E73" s="703"/>
      <c r="F73" s="704"/>
      <c r="G73" s="815"/>
      <c r="H73" s="815"/>
      <c r="I73" s="818"/>
      <c r="J73" s="821"/>
    </row>
    <row r="74" spans="1:14" customFormat="1" ht="166.15" customHeight="1" x14ac:dyDescent="0.25">
      <c r="B74" s="823"/>
      <c r="C74" s="3" t="s">
        <v>81</v>
      </c>
      <c r="D74" s="42" t="s">
        <v>25</v>
      </c>
      <c r="E74" s="16" t="s">
        <v>911</v>
      </c>
      <c r="F74" s="16" t="s">
        <v>2407</v>
      </c>
      <c r="G74" s="815"/>
      <c r="H74" s="815"/>
      <c r="I74" s="818"/>
      <c r="J74" s="821"/>
    </row>
    <row r="75" spans="1:14" customFormat="1" ht="25.5" customHeight="1" x14ac:dyDescent="0.25">
      <c r="B75" s="823"/>
      <c r="C75" s="705" t="s">
        <v>511</v>
      </c>
      <c r="D75" s="706"/>
      <c r="E75" s="706"/>
      <c r="F75" s="706"/>
      <c r="G75" s="815"/>
      <c r="H75" s="815"/>
      <c r="I75" s="818"/>
      <c r="J75" s="821"/>
    </row>
    <row r="76" spans="1:14" customFormat="1" ht="151.15" customHeight="1" x14ac:dyDescent="0.25">
      <c r="B76" s="823"/>
      <c r="C76" s="3" t="s">
        <v>84</v>
      </c>
      <c r="D76" s="42" t="s">
        <v>63</v>
      </c>
      <c r="E76" s="16" t="s">
        <v>912</v>
      </c>
      <c r="F76" s="16" t="s">
        <v>2406</v>
      </c>
      <c r="G76" s="815"/>
      <c r="H76" s="815"/>
      <c r="I76" s="818"/>
      <c r="J76" s="821"/>
    </row>
    <row r="77" spans="1:14" ht="25.5" customHeight="1" x14ac:dyDescent="0.2">
      <c r="A77" s="89"/>
      <c r="B77" s="825"/>
      <c r="C77" s="707" t="s">
        <v>512</v>
      </c>
      <c r="D77" s="708"/>
      <c r="E77" s="708"/>
      <c r="F77" s="708"/>
      <c r="G77" s="815"/>
      <c r="H77" s="815"/>
      <c r="I77" s="818"/>
      <c r="J77" s="821"/>
    </row>
    <row r="78" spans="1:14" ht="56.25" x14ac:dyDescent="0.2">
      <c r="A78" s="89"/>
      <c r="B78" s="825"/>
      <c r="C78" s="106" t="s">
        <v>173</v>
      </c>
      <c r="D78" s="42" t="s">
        <v>63</v>
      </c>
      <c r="E78" s="107" t="s">
        <v>3567</v>
      </c>
      <c r="F78" s="42" t="s">
        <v>2212</v>
      </c>
      <c r="G78" s="815"/>
      <c r="H78" s="815"/>
      <c r="I78" s="818"/>
      <c r="J78" s="821"/>
    </row>
    <row r="79" spans="1:14" ht="25.5" customHeight="1" x14ac:dyDescent="0.2">
      <c r="A79" s="89"/>
      <c r="B79" s="826"/>
      <c r="C79" s="714" t="s">
        <v>2211</v>
      </c>
      <c r="D79" s="715"/>
      <c r="E79" s="715"/>
      <c r="F79" s="715"/>
      <c r="G79" s="815"/>
      <c r="H79" s="815"/>
      <c r="I79" s="818"/>
      <c r="J79" s="821"/>
    </row>
    <row r="80" spans="1:14" ht="23.1" customHeight="1" x14ac:dyDescent="0.2">
      <c r="A80" s="89"/>
      <c r="B80" s="827"/>
      <c r="C80" s="103" t="s">
        <v>219</v>
      </c>
      <c r="D80" s="107" t="s">
        <v>16</v>
      </c>
      <c r="E80" s="104" t="s">
        <v>436</v>
      </c>
      <c r="F80" s="104" t="s">
        <v>436</v>
      </c>
      <c r="G80" s="815"/>
      <c r="H80" s="815"/>
      <c r="I80" s="818"/>
      <c r="J80" s="821"/>
      <c r="M80" s="105"/>
      <c r="N80" s="105"/>
    </row>
    <row r="81" spans="1:13" ht="174.6" customHeight="1" thickBot="1" x14ac:dyDescent="0.25">
      <c r="A81" s="89"/>
      <c r="B81" s="828"/>
      <c r="C81" s="146" t="s">
        <v>212</v>
      </c>
      <c r="D81" s="18" t="s">
        <v>25</v>
      </c>
      <c r="E81" s="18" t="s">
        <v>913</v>
      </c>
      <c r="F81" s="18" t="s">
        <v>2206</v>
      </c>
      <c r="G81" s="816"/>
      <c r="H81" s="816"/>
      <c r="I81" s="819"/>
      <c r="J81" s="822"/>
    </row>
    <row r="82" spans="1:13" customFormat="1" ht="37.15" customHeight="1" x14ac:dyDescent="0.25">
      <c r="B82" s="633"/>
      <c r="C82" s="319" t="s">
        <v>72</v>
      </c>
      <c r="D82" s="338" t="s">
        <v>25</v>
      </c>
      <c r="E82" s="634" t="s">
        <v>73</v>
      </c>
      <c r="F82" s="319" t="s">
        <v>433</v>
      </c>
      <c r="G82" s="814" t="s">
        <v>3657</v>
      </c>
      <c r="H82" s="814" t="s">
        <v>3658</v>
      </c>
      <c r="I82" s="817" t="s">
        <v>3537</v>
      </c>
      <c r="J82" s="820"/>
    </row>
    <row r="83" spans="1:13" customFormat="1" ht="48.6" customHeight="1" x14ac:dyDescent="0.25">
      <c r="B83" s="635"/>
      <c r="C83" s="108" t="s">
        <v>442</v>
      </c>
      <c r="D83" s="42" t="s">
        <v>63</v>
      </c>
      <c r="E83" s="42" t="s">
        <v>443</v>
      </c>
      <c r="F83" s="42" t="s">
        <v>499</v>
      </c>
      <c r="G83" s="815"/>
      <c r="H83" s="815"/>
      <c r="I83" s="818"/>
      <c r="J83" s="821"/>
      <c r="K83" s="105"/>
      <c r="L83" s="105"/>
      <c r="M83" s="105"/>
    </row>
    <row r="84" spans="1:13" customFormat="1" ht="28.5" customHeight="1" x14ac:dyDescent="0.25">
      <c r="B84" s="635"/>
      <c r="C84" s="4" t="s">
        <v>78</v>
      </c>
      <c r="D84" s="42" t="s">
        <v>25</v>
      </c>
      <c r="E84" s="16" t="s">
        <v>46</v>
      </c>
      <c r="F84" s="16" t="s">
        <v>46</v>
      </c>
      <c r="G84" s="815"/>
      <c r="H84" s="815"/>
      <c r="I84" s="818"/>
      <c r="J84" s="821"/>
    </row>
    <row r="85" spans="1:13" customFormat="1" ht="25.5" customHeight="1" x14ac:dyDescent="0.25">
      <c r="B85" s="823"/>
      <c r="C85" s="705" t="s">
        <v>510</v>
      </c>
      <c r="D85" s="705"/>
      <c r="E85" s="705"/>
      <c r="F85" s="705"/>
      <c r="G85" s="815"/>
      <c r="H85" s="815"/>
      <c r="I85" s="818"/>
      <c r="J85" s="821"/>
    </row>
    <row r="86" spans="1:13" customFormat="1" ht="166.15" customHeight="1" x14ac:dyDescent="0.25">
      <c r="B86" s="823"/>
      <c r="C86" s="3" t="s">
        <v>81</v>
      </c>
      <c r="D86" s="42" t="s">
        <v>25</v>
      </c>
      <c r="E86" s="16" t="s">
        <v>911</v>
      </c>
      <c r="F86" s="16" t="s">
        <v>2407</v>
      </c>
      <c r="G86" s="815"/>
      <c r="H86" s="815"/>
      <c r="I86" s="818"/>
      <c r="J86" s="821"/>
    </row>
    <row r="87" spans="1:13" customFormat="1" ht="25.5" customHeight="1" x14ac:dyDescent="0.25">
      <c r="B87" s="823"/>
      <c r="C87" s="705" t="s">
        <v>511</v>
      </c>
      <c r="D87" s="706"/>
      <c r="E87" s="706"/>
      <c r="F87" s="706"/>
      <c r="G87" s="815"/>
      <c r="H87" s="815"/>
      <c r="I87" s="818"/>
      <c r="J87" s="821"/>
    </row>
    <row r="88" spans="1:13" customFormat="1" ht="151.15" customHeight="1" x14ac:dyDescent="0.25">
      <c r="B88" s="823"/>
      <c r="C88" s="3" t="s">
        <v>84</v>
      </c>
      <c r="D88" s="42" t="s">
        <v>63</v>
      </c>
      <c r="E88" s="16" t="s">
        <v>912</v>
      </c>
      <c r="F88" s="16" t="s">
        <v>2406</v>
      </c>
      <c r="G88" s="815"/>
      <c r="H88" s="815"/>
      <c r="I88" s="818"/>
      <c r="J88" s="821"/>
    </row>
    <row r="89" spans="1:13" customFormat="1" ht="25.5" customHeight="1" x14ac:dyDescent="0.25">
      <c r="B89" s="824"/>
      <c r="C89" s="717" t="s">
        <v>509</v>
      </c>
      <c r="D89" s="718"/>
      <c r="E89" s="718"/>
      <c r="F89" s="718"/>
      <c r="G89" s="815"/>
      <c r="H89" s="815"/>
      <c r="I89" s="818"/>
      <c r="J89" s="821"/>
    </row>
    <row r="90" spans="1:13" customFormat="1" ht="23.1" customHeight="1" x14ac:dyDescent="0.25">
      <c r="B90" s="824"/>
      <c r="C90" s="3" t="s">
        <v>427</v>
      </c>
      <c r="D90" s="107" t="s">
        <v>16</v>
      </c>
      <c r="E90" s="60" t="s">
        <v>436</v>
      </c>
      <c r="F90" s="60" t="s">
        <v>436</v>
      </c>
      <c r="G90" s="815"/>
      <c r="H90" s="815"/>
      <c r="I90" s="818"/>
      <c r="J90" s="821"/>
    </row>
    <row r="91" spans="1:13" ht="80.45" customHeight="1" x14ac:dyDescent="0.2">
      <c r="A91" s="89"/>
      <c r="B91" s="824"/>
      <c r="C91" s="3" t="s">
        <v>173</v>
      </c>
      <c r="D91" s="42" t="s">
        <v>63</v>
      </c>
      <c r="E91" s="107" t="s">
        <v>3567</v>
      </c>
      <c r="F91" s="42" t="s">
        <v>2207</v>
      </c>
      <c r="G91" s="815"/>
      <c r="H91" s="815"/>
      <c r="I91" s="818"/>
      <c r="J91" s="821"/>
    </row>
    <row r="92" spans="1:13" ht="61.5" customHeight="1" thickBot="1" x14ac:dyDescent="0.25">
      <c r="A92" s="89"/>
      <c r="B92" s="636"/>
      <c r="C92" s="19" t="s">
        <v>2203</v>
      </c>
      <c r="D92" s="19" t="s">
        <v>25</v>
      </c>
      <c r="E92" s="20" t="s">
        <v>58</v>
      </c>
      <c r="F92" s="19" t="s">
        <v>435</v>
      </c>
      <c r="G92" s="816"/>
      <c r="H92" s="816"/>
      <c r="I92" s="819"/>
      <c r="J92" s="822"/>
    </row>
    <row r="93" spans="1:13" ht="36" customHeight="1" x14ac:dyDescent="0.25">
      <c r="B93" s="100"/>
      <c r="C93" s="100"/>
      <c r="D93" s="100"/>
      <c r="E93" s="100"/>
      <c r="F93" s="100"/>
      <c r="H93" s="517"/>
      <c r="K93"/>
    </row>
    <row r="94" spans="1:13" ht="21" customHeight="1" thickBot="1" x14ac:dyDescent="0.3">
      <c r="B94" s="700" t="s">
        <v>3417</v>
      </c>
      <c r="C94" s="700"/>
      <c r="D94" s="519"/>
      <c r="E94" s="519"/>
      <c r="F94" s="519"/>
      <c r="G94" s="538"/>
      <c r="H94" s="538"/>
      <c r="I94" s="518"/>
      <c r="J94" s="518"/>
    </row>
    <row r="95" spans="1:13" ht="10.15" customHeight="1" thickBot="1" x14ac:dyDescent="0.3">
      <c r="B95" s="100"/>
      <c r="C95" s="100"/>
      <c r="D95" s="100"/>
      <c r="E95" s="100"/>
      <c r="F95" s="100"/>
      <c r="H95" s="517"/>
    </row>
    <row r="96" spans="1:13" ht="24" customHeight="1" x14ac:dyDescent="0.25">
      <c r="B96" s="903"/>
      <c r="C96" s="897" t="s">
        <v>482</v>
      </c>
      <c r="D96" s="897" t="s">
        <v>481</v>
      </c>
      <c r="E96" s="897" t="s">
        <v>479</v>
      </c>
      <c r="F96" s="897" t="s">
        <v>480</v>
      </c>
      <c r="G96" s="897" t="s">
        <v>3295</v>
      </c>
      <c r="H96" s="897" t="s">
        <v>3294</v>
      </c>
      <c r="I96" s="856" t="s">
        <v>3292</v>
      </c>
      <c r="J96" s="858" t="s">
        <v>3293</v>
      </c>
    </row>
    <row r="97" spans="2:11" ht="39.6" customHeight="1" thickBot="1" x14ac:dyDescent="0.3">
      <c r="B97" s="904"/>
      <c r="C97" s="898"/>
      <c r="D97" s="898"/>
      <c r="E97" s="898"/>
      <c r="F97" s="898"/>
      <c r="G97" s="898"/>
      <c r="H97" s="898"/>
      <c r="I97" s="857"/>
      <c r="J97" s="859"/>
      <c r="K97"/>
    </row>
    <row r="98" spans="2:11" ht="39.6" customHeight="1" x14ac:dyDescent="0.25">
      <c r="B98" s="997"/>
      <c r="C98" s="534" t="s">
        <v>72</v>
      </c>
      <c r="D98" s="330" t="s">
        <v>25</v>
      </c>
      <c r="E98" s="330" t="s">
        <v>73</v>
      </c>
      <c r="F98" s="330" t="s">
        <v>428</v>
      </c>
      <c r="G98" s="835" t="s">
        <v>3529</v>
      </c>
      <c r="H98" s="835" t="s">
        <v>3459</v>
      </c>
      <c r="I98" s="837" t="s">
        <v>3208</v>
      </c>
      <c r="J98" s="1000"/>
      <c r="K98"/>
    </row>
    <row r="99" spans="2:11" customFormat="1" ht="175.5" customHeight="1" x14ac:dyDescent="0.25">
      <c r="B99" s="998"/>
      <c r="C99" s="13" t="s">
        <v>81</v>
      </c>
      <c r="D99" s="42" t="s">
        <v>25</v>
      </c>
      <c r="E99" s="16" t="s">
        <v>911</v>
      </c>
      <c r="F99" s="16" t="s">
        <v>3527</v>
      </c>
      <c r="G99" s="893"/>
      <c r="H99" s="893"/>
      <c r="I99" s="928"/>
      <c r="J99" s="1001"/>
    </row>
    <row r="100" spans="2:11" customFormat="1" ht="155.25" customHeight="1" x14ac:dyDescent="0.25">
      <c r="B100" s="998"/>
      <c r="C100" s="13" t="s">
        <v>84</v>
      </c>
      <c r="D100" s="42" t="s">
        <v>25</v>
      </c>
      <c r="E100" s="28" t="s">
        <v>912</v>
      </c>
      <c r="F100" s="28" t="s">
        <v>3528</v>
      </c>
      <c r="G100" s="893"/>
      <c r="H100" s="893"/>
      <c r="I100" s="928"/>
      <c r="J100" s="1001"/>
    </row>
    <row r="101" spans="2:11" customFormat="1" ht="25.5" customHeight="1" thickBot="1" x14ac:dyDescent="0.3">
      <c r="B101" s="999"/>
      <c r="C101" s="146" t="s">
        <v>711</v>
      </c>
      <c r="D101" s="18" t="s">
        <v>725</v>
      </c>
      <c r="E101" s="20" t="s">
        <v>3412</v>
      </c>
      <c r="F101" s="135" t="s">
        <v>3416</v>
      </c>
      <c r="G101" s="836"/>
      <c r="H101" s="836"/>
      <c r="I101" s="838"/>
      <c r="J101" s="1002"/>
    </row>
    <row r="102" spans="2:11" customFormat="1" ht="74.25" customHeight="1" x14ac:dyDescent="0.25">
      <c r="B102" s="997"/>
      <c r="C102" s="534" t="s">
        <v>72</v>
      </c>
      <c r="D102" s="330" t="s">
        <v>25</v>
      </c>
      <c r="E102" s="330" t="s">
        <v>73</v>
      </c>
      <c r="F102" s="330" t="s">
        <v>428</v>
      </c>
      <c r="G102" s="835" t="s">
        <v>3473</v>
      </c>
      <c r="H102" s="835" t="s">
        <v>3459</v>
      </c>
      <c r="I102" s="837" t="s">
        <v>3208</v>
      </c>
      <c r="J102" s="1000"/>
    </row>
    <row r="103" spans="2:11" customFormat="1" ht="164.25" customHeight="1" x14ac:dyDescent="0.25">
      <c r="B103" s="998"/>
      <c r="C103" s="13" t="s">
        <v>81</v>
      </c>
      <c r="D103" s="42" t="s">
        <v>25</v>
      </c>
      <c r="E103" s="16" t="s">
        <v>911</v>
      </c>
      <c r="F103" s="16" t="s">
        <v>2209</v>
      </c>
      <c r="G103" s="893"/>
      <c r="H103" s="893"/>
      <c r="I103" s="928"/>
      <c r="J103" s="1001"/>
    </row>
    <row r="104" spans="2:11" customFormat="1" ht="162" customHeight="1" x14ac:dyDescent="0.25">
      <c r="B104" s="998"/>
      <c r="C104" s="13" t="s">
        <v>84</v>
      </c>
      <c r="D104" s="42" t="s">
        <v>25</v>
      </c>
      <c r="E104" s="28" t="s">
        <v>3338</v>
      </c>
      <c r="F104" s="28" t="s">
        <v>3318</v>
      </c>
      <c r="G104" s="893"/>
      <c r="H104" s="893"/>
      <c r="I104" s="928"/>
      <c r="J104" s="1001"/>
    </row>
    <row r="105" spans="2:11" customFormat="1" ht="25.5" customHeight="1" thickBot="1" x14ac:dyDescent="0.3">
      <c r="B105" s="999"/>
      <c r="C105" s="146" t="s">
        <v>711</v>
      </c>
      <c r="D105" s="18" t="s">
        <v>725</v>
      </c>
      <c r="E105" s="20" t="s">
        <v>3412</v>
      </c>
      <c r="F105" s="135" t="s">
        <v>3415</v>
      </c>
      <c r="G105" s="836"/>
      <c r="H105" s="836"/>
      <c r="I105" s="838"/>
      <c r="J105" s="1002"/>
    </row>
    <row r="106" spans="2:11" customFormat="1" ht="67.5" customHeight="1" x14ac:dyDescent="0.25">
      <c r="B106" s="997"/>
      <c r="C106" s="534" t="s">
        <v>72</v>
      </c>
      <c r="D106" s="330" t="s">
        <v>25</v>
      </c>
      <c r="E106" s="330" t="s">
        <v>73</v>
      </c>
      <c r="F106" s="330" t="s">
        <v>428</v>
      </c>
      <c r="G106" s="835" t="s">
        <v>3474</v>
      </c>
      <c r="H106" s="835" t="s">
        <v>3460</v>
      </c>
      <c r="I106" s="837" t="s">
        <v>3208</v>
      </c>
      <c r="J106" s="1000"/>
    </row>
    <row r="107" spans="2:11" customFormat="1" ht="160.5" customHeight="1" x14ac:dyDescent="0.25">
      <c r="B107" s="998"/>
      <c r="C107" s="13" t="s">
        <v>81</v>
      </c>
      <c r="D107" s="42" t="s">
        <v>25</v>
      </c>
      <c r="E107" s="16" t="s">
        <v>911</v>
      </c>
      <c r="F107" s="16" t="s">
        <v>2209</v>
      </c>
      <c r="G107" s="893"/>
      <c r="H107" s="893"/>
      <c r="I107" s="928"/>
      <c r="J107" s="1001"/>
    </row>
    <row r="108" spans="2:11" customFormat="1" ht="160.5" customHeight="1" x14ac:dyDescent="0.25">
      <c r="B108" s="998"/>
      <c r="C108" s="13" t="s">
        <v>84</v>
      </c>
      <c r="D108" s="42" t="s">
        <v>25</v>
      </c>
      <c r="E108" s="28" t="s">
        <v>3338</v>
      </c>
      <c r="F108" s="28" t="s">
        <v>3318</v>
      </c>
      <c r="G108" s="893"/>
      <c r="H108" s="893"/>
      <c r="I108" s="928"/>
      <c r="J108" s="1001"/>
    </row>
    <row r="109" spans="2:11" customFormat="1" ht="60" customHeight="1" thickBot="1" x14ac:dyDescent="0.3">
      <c r="B109" s="998"/>
      <c r="C109" s="10" t="s">
        <v>933</v>
      </c>
      <c r="D109" s="4" t="s">
        <v>25</v>
      </c>
      <c r="E109" s="4" t="s">
        <v>1266</v>
      </c>
      <c r="F109" s="19" t="s">
        <v>3305</v>
      </c>
      <c r="G109" s="836"/>
      <c r="H109" s="836"/>
      <c r="I109" s="838"/>
      <c r="J109" s="1002"/>
    </row>
    <row r="110" spans="2:11" customFormat="1" ht="60" customHeight="1" x14ac:dyDescent="0.25">
      <c r="B110" s="913"/>
      <c r="C110" s="534" t="s">
        <v>72</v>
      </c>
      <c r="D110" s="330" t="s">
        <v>25</v>
      </c>
      <c r="E110" s="330" t="s">
        <v>73</v>
      </c>
      <c r="F110" s="330" t="s">
        <v>428</v>
      </c>
      <c r="G110" s="835" t="s">
        <v>3475</v>
      </c>
      <c r="H110" s="835" t="s">
        <v>3461</v>
      </c>
      <c r="I110" s="837" t="s">
        <v>3208</v>
      </c>
      <c r="J110" s="1000"/>
    </row>
    <row r="111" spans="2:11" customFormat="1" ht="160.5" customHeight="1" x14ac:dyDescent="0.25">
      <c r="B111" s="914"/>
      <c r="C111" s="13" t="s">
        <v>81</v>
      </c>
      <c r="D111" s="42" t="s">
        <v>25</v>
      </c>
      <c r="E111" s="16" t="s">
        <v>911</v>
      </c>
      <c r="F111" s="16" t="s">
        <v>2209</v>
      </c>
      <c r="G111" s="893"/>
      <c r="H111" s="893"/>
      <c r="I111" s="928"/>
      <c r="J111" s="1001"/>
    </row>
    <row r="112" spans="2:11" customFormat="1" ht="160.5" customHeight="1" x14ac:dyDescent="0.25">
      <c r="B112" s="914"/>
      <c r="C112" s="13" t="s">
        <v>84</v>
      </c>
      <c r="D112" s="42" t="s">
        <v>25</v>
      </c>
      <c r="E112" s="28" t="s">
        <v>3338</v>
      </c>
      <c r="F112" s="28" t="s">
        <v>3318</v>
      </c>
      <c r="G112" s="893"/>
      <c r="H112" s="893"/>
      <c r="I112" s="928"/>
      <c r="J112" s="1001"/>
    </row>
    <row r="113" spans="2:11" customFormat="1" ht="63" customHeight="1" x14ac:dyDescent="0.25">
      <c r="B113" s="914"/>
      <c r="C113" s="15" t="s">
        <v>3413</v>
      </c>
      <c r="D113" s="326" t="s">
        <v>725</v>
      </c>
      <c r="E113" s="28" t="s">
        <v>3412</v>
      </c>
      <c r="F113" s="28" t="s">
        <v>3533</v>
      </c>
      <c r="G113" s="893"/>
      <c r="H113" s="893"/>
      <c r="I113" s="928"/>
      <c r="J113" s="1001"/>
    </row>
    <row r="114" spans="2:11" customFormat="1" ht="50.25" customHeight="1" thickBot="1" x14ac:dyDescent="0.3">
      <c r="B114" s="914"/>
      <c r="C114" s="4" t="s">
        <v>933</v>
      </c>
      <c r="D114" s="4" t="s">
        <v>25</v>
      </c>
      <c r="E114" s="4" t="s">
        <v>1266</v>
      </c>
      <c r="F114" s="4" t="s">
        <v>2723</v>
      </c>
      <c r="G114" s="836"/>
      <c r="H114" s="836"/>
      <c r="I114" s="838"/>
      <c r="J114" s="1002"/>
    </row>
    <row r="115" spans="2:11" ht="62.25" customHeight="1" x14ac:dyDescent="0.25">
      <c r="B115" s="913"/>
      <c r="C115" s="530" t="s">
        <v>72</v>
      </c>
      <c r="D115" s="330" t="s">
        <v>25</v>
      </c>
      <c r="E115" s="330" t="s">
        <v>73</v>
      </c>
      <c r="F115" s="330" t="s">
        <v>428</v>
      </c>
      <c r="G115" s="835" t="s">
        <v>3475</v>
      </c>
      <c r="H115" s="835" t="s">
        <v>3461</v>
      </c>
      <c r="I115" s="837" t="s">
        <v>3208</v>
      </c>
      <c r="J115" s="1000"/>
    </row>
    <row r="116" spans="2:11" customFormat="1" ht="160.5" customHeight="1" x14ac:dyDescent="0.25">
      <c r="B116" s="914"/>
      <c r="C116" s="13" t="s">
        <v>81</v>
      </c>
      <c r="D116" s="42" t="s">
        <v>25</v>
      </c>
      <c r="E116" s="16" t="s">
        <v>911</v>
      </c>
      <c r="F116" s="16" t="s">
        <v>2209</v>
      </c>
      <c r="G116" s="893"/>
      <c r="H116" s="893"/>
      <c r="I116" s="928"/>
      <c r="J116" s="1001"/>
    </row>
    <row r="117" spans="2:11" customFormat="1" ht="160.5" customHeight="1" x14ac:dyDescent="0.25">
      <c r="B117" s="914"/>
      <c r="C117" s="13" t="s">
        <v>84</v>
      </c>
      <c r="D117" s="42" t="s">
        <v>25</v>
      </c>
      <c r="E117" s="28" t="s">
        <v>3338</v>
      </c>
      <c r="F117" s="28" t="s">
        <v>3318</v>
      </c>
      <c r="G117" s="893"/>
      <c r="H117" s="893"/>
      <c r="I117" s="928"/>
      <c r="J117" s="1001"/>
    </row>
    <row r="118" spans="2:11" customFormat="1" ht="63" customHeight="1" x14ac:dyDescent="0.25">
      <c r="B118" s="914"/>
      <c r="C118" s="15" t="s">
        <v>3413</v>
      </c>
      <c r="D118" s="326" t="s">
        <v>725</v>
      </c>
      <c r="E118" s="28" t="s">
        <v>3412</v>
      </c>
      <c r="F118" s="28" t="s">
        <v>3534</v>
      </c>
      <c r="G118" s="893"/>
      <c r="H118" s="893"/>
      <c r="I118" s="928"/>
      <c r="J118" s="1001"/>
    </row>
    <row r="119" spans="2:11" customFormat="1" ht="50.25" customHeight="1" thickBot="1" x14ac:dyDescent="0.3">
      <c r="B119" s="915"/>
      <c r="C119" s="4" t="s">
        <v>933</v>
      </c>
      <c r="D119" s="4" t="s">
        <v>25</v>
      </c>
      <c r="E119" s="4" t="s">
        <v>1266</v>
      </c>
      <c r="F119" s="4" t="s">
        <v>3414</v>
      </c>
      <c r="G119" s="836"/>
      <c r="H119" s="836"/>
      <c r="I119" s="838"/>
      <c r="J119" s="1002"/>
    </row>
    <row r="120" spans="2:11" ht="62.25" customHeight="1" x14ac:dyDescent="0.25">
      <c r="B120" s="913"/>
      <c r="C120" s="530" t="s">
        <v>72</v>
      </c>
      <c r="D120" s="330" t="s">
        <v>25</v>
      </c>
      <c r="E120" s="330" t="s">
        <v>73</v>
      </c>
      <c r="F120" s="330" t="s">
        <v>428</v>
      </c>
      <c r="G120" s="835" t="s">
        <v>3475</v>
      </c>
      <c r="H120" s="835" t="s">
        <v>3461</v>
      </c>
      <c r="I120" s="837" t="s">
        <v>3208</v>
      </c>
      <c r="J120" s="1032"/>
    </row>
    <row r="121" spans="2:11" customFormat="1" ht="160.5" customHeight="1" x14ac:dyDescent="0.25">
      <c r="B121" s="914"/>
      <c r="C121" s="13" t="s">
        <v>81</v>
      </c>
      <c r="D121" s="42" t="s">
        <v>25</v>
      </c>
      <c r="E121" s="16" t="s">
        <v>911</v>
      </c>
      <c r="F121" s="16" t="s">
        <v>2209</v>
      </c>
      <c r="G121" s="893"/>
      <c r="H121" s="893"/>
      <c r="I121" s="928"/>
      <c r="J121" s="1033"/>
    </row>
    <row r="122" spans="2:11" customFormat="1" ht="160.5" customHeight="1" x14ac:dyDescent="0.25">
      <c r="B122" s="914"/>
      <c r="C122" s="13" t="s">
        <v>84</v>
      </c>
      <c r="D122" s="42" t="s">
        <v>25</v>
      </c>
      <c r="E122" s="28" t="s">
        <v>3338</v>
      </c>
      <c r="F122" s="28" t="s">
        <v>3318</v>
      </c>
      <c r="G122" s="893"/>
      <c r="H122" s="893"/>
      <c r="I122" s="928"/>
      <c r="J122" s="1033"/>
    </row>
    <row r="123" spans="2:11" customFormat="1" ht="63" customHeight="1" x14ac:dyDescent="0.25">
      <c r="B123" s="914"/>
      <c r="C123" s="15" t="s">
        <v>3413</v>
      </c>
      <c r="D123" s="326" t="s">
        <v>725</v>
      </c>
      <c r="E123" s="28" t="s">
        <v>3412</v>
      </c>
      <c r="F123" s="28" t="s">
        <v>3535</v>
      </c>
      <c r="G123" s="893"/>
      <c r="H123" s="893"/>
      <c r="I123" s="928"/>
      <c r="J123" s="1033"/>
    </row>
    <row r="124" spans="2:11" customFormat="1" ht="50.25" customHeight="1" thickBot="1" x14ac:dyDescent="0.3">
      <c r="B124" s="915"/>
      <c r="C124" s="4" t="s">
        <v>933</v>
      </c>
      <c r="D124" s="4" t="s">
        <v>25</v>
      </c>
      <c r="E124" s="19" t="s">
        <v>1266</v>
      </c>
      <c r="F124" s="19" t="s">
        <v>3411</v>
      </c>
      <c r="G124" s="836"/>
      <c r="H124" s="836"/>
      <c r="I124" s="838"/>
      <c r="J124" s="1034"/>
    </row>
    <row r="125" spans="2:11" customFormat="1" ht="60.75" customHeight="1" thickBot="1" x14ac:dyDescent="0.3">
      <c r="B125" s="520"/>
      <c r="C125" s="564" t="s">
        <v>86</v>
      </c>
      <c r="D125" s="504" t="s">
        <v>25</v>
      </c>
      <c r="E125" s="503" t="s">
        <v>58</v>
      </c>
      <c r="F125" s="11" t="s">
        <v>3305</v>
      </c>
      <c r="G125" s="11" t="s">
        <v>3410</v>
      </c>
      <c r="H125" s="11" t="s">
        <v>3409</v>
      </c>
      <c r="I125" s="565" t="s">
        <v>3208</v>
      </c>
      <c r="J125" s="566"/>
    </row>
    <row r="126" spans="2:11" ht="27" customHeight="1" x14ac:dyDescent="0.25">
      <c r="B126" s="989"/>
      <c r="C126" s="977" t="s">
        <v>3408</v>
      </c>
      <c r="D126" s="977"/>
      <c r="E126" s="977"/>
      <c r="F126" s="978" t="s">
        <v>3407</v>
      </c>
      <c r="G126" s="981" t="s">
        <v>3406</v>
      </c>
      <c r="H126" s="981" t="s">
        <v>3405</v>
      </c>
      <c r="I126" s="983" t="s">
        <v>3208</v>
      </c>
      <c r="J126" s="986"/>
      <c r="K126"/>
    </row>
    <row r="127" spans="2:11" ht="27" customHeight="1" x14ac:dyDescent="0.25">
      <c r="B127" s="990"/>
      <c r="C127" s="108" t="s">
        <v>184</v>
      </c>
      <c r="D127" s="42" t="s">
        <v>16</v>
      </c>
      <c r="E127" s="42" t="s">
        <v>436</v>
      </c>
      <c r="F127" s="979"/>
      <c r="G127" s="829"/>
      <c r="H127" s="829"/>
      <c r="I127" s="984"/>
      <c r="J127" s="987"/>
      <c r="K127"/>
    </row>
    <row r="128" spans="2:11" ht="15.75" thickBot="1" x14ac:dyDescent="0.3">
      <c r="B128" s="991"/>
      <c r="C128" s="513" t="s">
        <v>188</v>
      </c>
      <c r="D128" s="135" t="s">
        <v>16</v>
      </c>
      <c r="E128" s="135" t="s">
        <v>436</v>
      </c>
      <c r="F128" s="980"/>
      <c r="G128" s="982"/>
      <c r="H128" s="982"/>
      <c r="I128" s="985"/>
      <c r="J128" s="988"/>
      <c r="K128"/>
    </row>
    <row r="129" spans="2:11" ht="27" customHeight="1" x14ac:dyDescent="0.25">
      <c r="B129" s="989"/>
      <c r="C129" s="977" t="s">
        <v>3404</v>
      </c>
      <c r="D129" s="977"/>
      <c r="E129" s="977"/>
      <c r="F129" s="978" t="s">
        <v>3403</v>
      </c>
      <c r="G129" s="981" t="s">
        <v>3402</v>
      </c>
      <c r="H129" s="981" t="s">
        <v>3401</v>
      </c>
      <c r="I129" s="992" t="s">
        <v>3208</v>
      </c>
      <c r="J129" s="993"/>
      <c r="K129"/>
    </row>
    <row r="130" spans="2:11" ht="27" customHeight="1" x14ac:dyDescent="0.25">
      <c r="B130" s="990"/>
      <c r="C130" s="108" t="s">
        <v>219</v>
      </c>
      <c r="D130" s="42" t="s">
        <v>16</v>
      </c>
      <c r="E130" s="42" t="s">
        <v>436</v>
      </c>
      <c r="F130" s="979"/>
      <c r="G130" s="829"/>
      <c r="H130" s="829"/>
      <c r="I130" s="984"/>
      <c r="J130" s="987"/>
      <c r="K130"/>
    </row>
    <row r="131" spans="2:11" ht="15.75" thickBot="1" x14ac:dyDescent="0.3">
      <c r="B131" s="991"/>
      <c r="C131" s="513" t="s">
        <v>223</v>
      </c>
      <c r="D131" s="135" t="s">
        <v>16</v>
      </c>
      <c r="E131" s="135" t="s">
        <v>436</v>
      </c>
      <c r="F131" s="980"/>
      <c r="G131" s="982"/>
      <c r="H131" s="982"/>
      <c r="I131" s="985"/>
      <c r="J131" s="988"/>
      <c r="K131"/>
    </row>
    <row r="132" spans="2:11" x14ac:dyDescent="0.25">
      <c r="B132" s="963"/>
      <c r="C132" s="529" t="s">
        <v>35</v>
      </c>
      <c r="D132" s="338" t="s">
        <v>16</v>
      </c>
      <c r="E132" s="526" t="s">
        <v>436</v>
      </c>
      <c r="F132" s="505" t="s">
        <v>436</v>
      </c>
      <c r="G132" s="847" t="s">
        <v>3400</v>
      </c>
      <c r="H132" s="975" t="s">
        <v>3399</v>
      </c>
      <c r="I132" s="967" t="s">
        <v>3208</v>
      </c>
      <c r="J132" s="969"/>
      <c r="K132"/>
    </row>
    <row r="133" spans="2:11" ht="63" customHeight="1" thickBot="1" x14ac:dyDescent="0.3">
      <c r="B133" s="964"/>
      <c r="C133" s="528" t="s">
        <v>39</v>
      </c>
      <c r="D133" s="135" t="s">
        <v>25</v>
      </c>
      <c r="E133" s="135" t="s">
        <v>40</v>
      </c>
      <c r="F133" s="135" t="s">
        <v>3398</v>
      </c>
      <c r="G133" s="849"/>
      <c r="H133" s="976"/>
      <c r="I133" s="968"/>
      <c r="J133" s="970"/>
      <c r="K133"/>
    </row>
    <row r="134" spans="2:11" ht="35.25" customHeight="1" x14ac:dyDescent="0.25">
      <c r="B134" s="899"/>
      <c r="C134" s="527" t="s">
        <v>35</v>
      </c>
      <c r="D134" s="338" t="s">
        <v>16</v>
      </c>
      <c r="E134" s="526" t="s">
        <v>436</v>
      </c>
      <c r="F134" s="505" t="s">
        <v>3398</v>
      </c>
      <c r="G134" s="847" t="s">
        <v>3397</v>
      </c>
      <c r="H134" s="975" t="s">
        <v>3396</v>
      </c>
      <c r="I134" s="967" t="s">
        <v>3208</v>
      </c>
      <c r="J134" s="969"/>
      <c r="K134"/>
    </row>
    <row r="135" spans="2:11" ht="62.65" customHeight="1" thickBot="1" x14ac:dyDescent="0.3">
      <c r="B135" s="900"/>
      <c r="C135" s="513" t="s">
        <v>39</v>
      </c>
      <c r="D135" s="135" t="s">
        <v>25</v>
      </c>
      <c r="E135" s="135" t="s">
        <v>40</v>
      </c>
      <c r="F135" s="135" t="s">
        <v>3395</v>
      </c>
      <c r="G135" s="849"/>
      <c r="H135" s="976"/>
      <c r="I135" s="968"/>
      <c r="J135" s="970"/>
      <c r="K135"/>
    </row>
    <row r="136" spans="2:11" ht="14.65" customHeight="1" x14ac:dyDescent="0.25">
      <c r="B136" s="963"/>
      <c r="C136" s="527" t="s">
        <v>35</v>
      </c>
      <c r="D136" s="338" t="s">
        <v>16</v>
      </c>
      <c r="E136" s="526" t="s">
        <v>436</v>
      </c>
      <c r="F136" s="965" t="s">
        <v>3394</v>
      </c>
      <c r="G136" s="814" t="s">
        <v>3393</v>
      </c>
      <c r="H136" s="814" t="s">
        <v>3392</v>
      </c>
      <c r="I136" s="967" t="s">
        <v>3208</v>
      </c>
      <c r="J136" s="969"/>
      <c r="K136" s="516"/>
    </row>
    <row r="137" spans="2:11" ht="27" customHeight="1" x14ac:dyDescent="0.25">
      <c r="B137" s="825"/>
      <c r="C137" s="721" t="s">
        <v>3391</v>
      </c>
      <c r="D137" s="721"/>
      <c r="E137" s="721"/>
      <c r="F137" s="972"/>
      <c r="G137" s="815"/>
      <c r="H137" s="815"/>
      <c r="I137" s="973"/>
      <c r="J137" s="974"/>
      <c r="K137"/>
    </row>
    <row r="138" spans="2:11" ht="15.75" thickBot="1" x14ac:dyDescent="0.3">
      <c r="B138" s="964"/>
      <c r="C138" s="513" t="s">
        <v>165</v>
      </c>
      <c r="D138" s="135" t="s">
        <v>16</v>
      </c>
      <c r="E138" s="525" t="s">
        <v>436</v>
      </c>
      <c r="F138" s="966"/>
      <c r="G138" s="816"/>
      <c r="H138" s="816"/>
      <c r="I138" s="968"/>
      <c r="J138" s="970"/>
      <c r="K138"/>
    </row>
    <row r="139" spans="2:11" ht="14.65" customHeight="1" x14ac:dyDescent="0.25">
      <c r="B139" s="963"/>
      <c r="C139" s="527" t="s">
        <v>35</v>
      </c>
      <c r="D139" s="338" t="s">
        <v>16</v>
      </c>
      <c r="E139" s="526" t="s">
        <v>436</v>
      </c>
      <c r="F139" s="965" t="s">
        <v>3390</v>
      </c>
      <c r="G139" s="814" t="s">
        <v>3389</v>
      </c>
      <c r="H139" s="814" t="s">
        <v>3388</v>
      </c>
      <c r="I139" s="967" t="s">
        <v>3208</v>
      </c>
      <c r="J139" s="969"/>
      <c r="K139" s="516"/>
    </row>
    <row r="140" spans="2:11" ht="27" customHeight="1" x14ac:dyDescent="0.25">
      <c r="B140" s="825"/>
      <c r="C140" s="721" t="s">
        <v>3384</v>
      </c>
      <c r="D140" s="721"/>
      <c r="E140" s="721"/>
      <c r="F140" s="972"/>
      <c r="G140" s="815"/>
      <c r="H140" s="815"/>
      <c r="I140" s="973"/>
      <c r="J140" s="974"/>
      <c r="K140"/>
    </row>
    <row r="141" spans="2:11" ht="15.75" thickBot="1" x14ac:dyDescent="0.3">
      <c r="B141" s="964"/>
      <c r="C141" s="513" t="s">
        <v>184</v>
      </c>
      <c r="D141" s="135" t="s">
        <v>16</v>
      </c>
      <c r="E141" s="525" t="s">
        <v>436</v>
      </c>
      <c r="F141" s="966"/>
      <c r="G141" s="816"/>
      <c r="H141" s="816"/>
      <c r="I141" s="968"/>
      <c r="J141" s="970"/>
      <c r="K141"/>
    </row>
    <row r="142" spans="2:11" ht="14.65" customHeight="1" x14ac:dyDescent="0.25">
      <c r="B142" s="963"/>
      <c r="C142" s="527" t="s">
        <v>35</v>
      </c>
      <c r="D142" s="338" t="s">
        <v>16</v>
      </c>
      <c r="E142" s="526" t="s">
        <v>436</v>
      </c>
      <c r="F142" s="965" t="s">
        <v>3387</v>
      </c>
      <c r="G142" s="814" t="s">
        <v>3386</v>
      </c>
      <c r="H142" s="814" t="s">
        <v>3385</v>
      </c>
      <c r="I142" s="967" t="s">
        <v>3208</v>
      </c>
      <c r="J142" s="969"/>
      <c r="K142" s="516"/>
    </row>
    <row r="143" spans="2:11" ht="27" customHeight="1" x14ac:dyDescent="0.25">
      <c r="B143" s="825"/>
      <c r="C143" s="721" t="s">
        <v>3384</v>
      </c>
      <c r="D143" s="721"/>
      <c r="E143" s="721"/>
      <c r="F143" s="972"/>
      <c r="G143" s="815"/>
      <c r="H143" s="815"/>
      <c r="I143" s="973"/>
      <c r="J143" s="974"/>
      <c r="K143"/>
    </row>
    <row r="144" spans="2:11" ht="15.75" thickBot="1" x14ac:dyDescent="0.3">
      <c r="B144" s="964"/>
      <c r="C144" s="513" t="s">
        <v>188</v>
      </c>
      <c r="D144" s="135" t="s">
        <v>16</v>
      </c>
      <c r="E144" s="525" t="s">
        <v>436</v>
      </c>
      <c r="F144" s="966"/>
      <c r="G144" s="816"/>
      <c r="H144" s="816"/>
      <c r="I144" s="968"/>
      <c r="J144" s="970"/>
      <c r="K144"/>
    </row>
    <row r="145" spans="2:11" ht="14.65" customHeight="1" x14ac:dyDescent="0.25">
      <c r="B145" s="963"/>
      <c r="C145" s="527" t="s">
        <v>35</v>
      </c>
      <c r="D145" s="338" t="s">
        <v>16</v>
      </c>
      <c r="E145" s="526" t="s">
        <v>436</v>
      </c>
      <c r="F145" s="965" t="s">
        <v>3383</v>
      </c>
      <c r="G145" s="814" t="s">
        <v>3382</v>
      </c>
      <c r="H145" s="814" t="s">
        <v>3381</v>
      </c>
      <c r="I145" s="967" t="s">
        <v>3208</v>
      </c>
      <c r="J145" s="969"/>
      <c r="K145" s="516"/>
    </row>
    <row r="146" spans="2:11" ht="27" customHeight="1" x14ac:dyDescent="0.25">
      <c r="B146" s="825"/>
      <c r="C146" s="721" t="s">
        <v>3377</v>
      </c>
      <c r="D146" s="721"/>
      <c r="E146" s="721"/>
      <c r="F146" s="972"/>
      <c r="G146" s="815"/>
      <c r="H146" s="815"/>
      <c r="I146" s="973"/>
      <c r="J146" s="974"/>
      <c r="K146"/>
    </row>
    <row r="147" spans="2:11" ht="15.75" thickBot="1" x14ac:dyDescent="0.3">
      <c r="B147" s="964"/>
      <c r="C147" s="513" t="s">
        <v>219</v>
      </c>
      <c r="D147" s="135" t="s">
        <v>16</v>
      </c>
      <c r="E147" s="525" t="s">
        <v>436</v>
      </c>
      <c r="F147" s="966"/>
      <c r="G147" s="816"/>
      <c r="H147" s="816"/>
      <c r="I147" s="968"/>
      <c r="J147" s="970"/>
      <c r="K147"/>
    </row>
    <row r="148" spans="2:11" ht="14.65" customHeight="1" x14ac:dyDescent="0.25">
      <c r="B148" s="963"/>
      <c r="C148" s="527" t="s">
        <v>35</v>
      </c>
      <c r="D148" s="338" t="s">
        <v>16</v>
      </c>
      <c r="E148" s="526" t="s">
        <v>436</v>
      </c>
      <c r="F148" s="965" t="s">
        <v>3380</v>
      </c>
      <c r="G148" s="814" t="s">
        <v>3379</v>
      </c>
      <c r="H148" s="814" t="s">
        <v>3378</v>
      </c>
      <c r="I148" s="967" t="s">
        <v>3208</v>
      </c>
      <c r="J148" s="969"/>
      <c r="K148" s="516"/>
    </row>
    <row r="149" spans="2:11" ht="27" customHeight="1" x14ac:dyDescent="0.25">
      <c r="B149" s="825"/>
      <c r="C149" s="721" t="s">
        <v>3377</v>
      </c>
      <c r="D149" s="721"/>
      <c r="E149" s="721"/>
      <c r="F149" s="972"/>
      <c r="G149" s="815"/>
      <c r="H149" s="815"/>
      <c r="I149" s="973"/>
      <c r="J149" s="974"/>
      <c r="K149"/>
    </row>
    <row r="150" spans="2:11" ht="15.75" thickBot="1" x14ac:dyDescent="0.3">
      <c r="B150" s="964"/>
      <c r="C150" s="513" t="s">
        <v>223</v>
      </c>
      <c r="D150" s="135" t="s">
        <v>16</v>
      </c>
      <c r="E150" s="525" t="s">
        <v>436</v>
      </c>
      <c r="F150" s="966"/>
      <c r="G150" s="816"/>
      <c r="H150" s="816"/>
      <c r="I150" s="968"/>
      <c r="J150" s="970"/>
      <c r="K150"/>
    </row>
    <row r="151" spans="2:11" x14ac:dyDescent="0.25">
      <c r="B151" s="963"/>
      <c r="C151" s="527" t="s">
        <v>35</v>
      </c>
      <c r="D151" s="338" t="s">
        <v>16</v>
      </c>
      <c r="E151" s="526" t="s">
        <v>436</v>
      </c>
      <c r="F151" s="965" t="s">
        <v>3376</v>
      </c>
      <c r="G151" s="814" t="s">
        <v>3375</v>
      </c>
      <c r="H151" s="814" t="s">
        <v>3374</v>
      </c>
      <c r="I151" s="967" t="s">
        <v>3208</v>
      </c>
      <c r="J151" s="969"/>
    </row>
    <row r="152" spans="2:11" ht="40.9" customHeight="1" thickBot="1" x14ac:dyDescent="0.3">
      <c r="B152" s="964"/>
      <c r="C152" s="513" t="s">
        <v>275</v>
      </c>
      <c r="D152" s="135" t="s">
        <v>25</v>
      </c>
      <c r="E152" s="525" t="s">
        <v>3373</v>
      </c>
      <c r="F152" s="966"/>
      <c r="G152" s="816"/>
      <c r="H152" s="816"/>
      <c r="I152" s="968"/>
      <c r="J152" s="970"/>
    </row>
    <row r="153" spans="2:11" ht="25.5" customHeight="1" x14ac:dyDescent="0.25">
      <c r="B153" s="952"/>
      <c r="C153" s="844" t="s">
        <v>3369</v>
      </c>
      <c r="D153" s="845"/>
      <c r="E153" s="845"/>
      <c r="F153" s="846"/>
      <c r="G153" s="847" t="s">
        <v>3372</v>
      </c>
      <c r="H153" s="847" t="s">
        <v>3371</v>
      </c>
      <c r="I153" s="850" t="s">
        <v>3208</v>
      </c>
      <c r="J153" s="853"/>
    </row>
    <row r="154" spans="2:11" ht="14.25" customHeight="1" x14ac:dyDescent="0.25">
      <c r="B154" s="953"/>
      <c r="C154" s="60" t="s">
        <v>165</v>
      </c>
      <c r="D154" s="60" t="s">
        <v>16</v>
      </c>
      <c r="E154" s="60" t="s">
        <v>436</v>
      </c>
      <c r="F154" s="3" t="s">
        <v>3297</v>
      </c>
      <c r="G154" s="848"/>
      <c r="H154" s="848"/>
      <c r="I154" s="851"/>
      <c r="J154" s="854"/>
    </row>
    <row r="155" spans="2:11" ht="57.75" customHeight="1" thickBot="1" x14ac:dyDescent="0.3">
      <c r="B155" s="971"/>
      <c r="C155" s="524" t="s">
        <v>173</v>
      </c>
      <c r="D155" s="524" t="s">
        <v>63</v>
      </c>
      <c r="E155" s="68" t="s">
        <v>3567</v>
      </c>
      <c r="F155" s="339" t="s">
        <v>3370</v>
      </c>
      <c r="G155" s="849"/>
      <c r="H155" s="849"/>
      <c r="I155" s="852"/>
      <c r="J155" s="855"/>
    </row>
    <row r="156" spans="2:11" ht="25.5" customHeight="1" x14ac:dyDescent="0.25">
      <c r="B156" s="952"/>
      <c r="C156" s="844" t="s">
        <v>3369</v>
      </c>
      <c r="D156" s="845"/>
      <c r="E156" s="845"/>
      <c r="F156" s="846"/>
      <c r="G156" s="847" t="s">
        <v>3368</v>
      </c>
      <c r="H156" s="847" t="s">
        <v>3367</v>
      </c>
      <c r="I156" s="850" t="s">
        <v>3208</v>
      </c>
      <c r="J156" s="853"/>
    </row>
    <row r="157" spans="2:11" ht="15" customHeight="1" x14ac:dyDescent="0.25">
      <c r="B157" s="953"/>
      <c r="C157" s="60" t="s">
        <v>165</v>
      </c>
      <c r="D157" s="60" t="s">
        <v>16</v>
      </c>
      <c r="E157" s="60" t="s">
        <v>436</v>
      </c>
      <c r="F157" s="60" t="s">
        <v>436</v>
      </c>
      <c r="G157" s="848"/>
      <c r="H157" s="848"/>
      <c r="I157" s="851"/>
      <c r="J157" s="854"/>
    </row>
    <row r="158" spans="2:11" ht="59.25" customHeight="1" thickBot="1" x14ac:dyDescent="0.3">
      <c r="B158" s="954"/>
      <c r="C158" s="523" t="s">
        <v>173</v>
      </c>
      <c r="D158" s="523" t="s">
        <v>63</v>
      </c>
      <c r="E158" s="325" t="s">
        <v>3567</v>
      </c>
      <c r="F158" s="325" t="s">
        <v>3297</v>
      </c>
      <c r="G158" s="848"/>
      <c r="H158" s="848"/>
      <c r="I158" s="955"/>
      <c r="J158" s="956"/>
    </row>
    <row r="159" spans="2:11" ht="30" customHeight="1" x14ac:dyDescent="0.25">
      <c r="B159" s="946"/>
      <c r="C159" s="908" t="s">
        <v>3944</v>
      </c>
      <c r="D159" s="909"/>
      <c r="E159" s="909"/>
      <c r="F159" s="910"/>
      <c r="G159" s="835" t="s">
        <v>3364</v>
      </c>
      <c r="H159" s="835" t="s">
        <v>3363</v>
      </c>
      <c r="I159" s="837" t="s">
        <v>3208</v>
      </c>
      <c r="J159" s="960"/>
    </row>
    <row r="160" spans="2:11" ht="30" customHeight="1" thickBot="1" x14ac:dyDescent="0.3">
      <c r="B160" s="947"/>
      <c r="C160" s="957" t="s">
        <v>3945</v>
      </c>
      <c r="D160" s="958"/>
      <c r="E160" s="958"/>
      <c r="F160" s="959"/>
      <c r="G160" s="893"/>
      <c r="H160" s="893"/>
      <c r="I160" s="928"/>
      <c r="J160" s="961"/>
    </row>
    <row r="161" spans="2:10" customFormat="1" ht="25.5" customHeight="1" x14ac:dyDescent="0.25">
      <c r="B161" s="947"/>
      <c r="C161" s="567" t="s">
        <v>165</v>
      </c>
      <c r="D161" s="318" t="s">
        <v>16</v>
      </c>
      <c r="E161" s="318" t="s">
        <v>436</v>
      </c>
      <c r="F161" s="329" t="s">
        <v>436</v>
      </c>
      <c r="G161" s="893"/>
      <c r="H161" s="893"/>
      <c r="I161" s="928"/>
      <c r="J161" s="961"/>
    </row>
    <row r="162" spans="2:10" customFormat="1" ht="65.25" customHeight="1" x14ac:dyDescent="0.25">
      <c r="B162" s="947"/>
      <c r="C162" s="5" t="s">
        <v>173</v>
      </c>
      <c r="D162" s="5" t="s">
        <v>63</v>
      </c>
      <c r="E162" s="4" t="s">
        <v>3569</v>
      </c>
      <c r="F162" s="4" t="s">
        <v>3538</v>
      </c>
      <c r="G162" s="893"/>
      <c r="H162" s="893"/>
      <c r="I162" s="928"/>
      <c r="J162" s="961"/>
    </row>
    <row r="163" spans="2:10" customFormat="1" ht="25.5" customHeight="1" thickBot="1" x14ac:dyDescent="0.3">
      <c r="B163" s="948"/>
      <c r="C163" s="146" t="s">
        <v>710</v>
      </c>
      <c r="D163" s="18" t="s">
        <v>25</v>
      </c>
      <c r="E163" s="18" t="s">
        <v>942</v>
      </c>
      <c r="F163" s="19" t="s">
        <v>3305</v>
      </c>
      <c r="G163" s="836"/>
      <c r="H163" s="836"/>
      <c r="I163" s="838"/>
      <c r="J163" s="962"/>
    </row>
    <row r="164" spans="2:10" ht="30" customHeight="1" x14ac:dyDescent="0.25">
      <c r="B164" s="946"/>
      <c r="C164" s="908" t="s">
        <v>3944</v>
      </c>
      <c r="D164" s="909"/>
      <c r="E164" s="909"/>
      <c r="F164" s="910"/>
      <c r="G164" s="835" t="s">
        <v>3362</v>
      </c>
      <c r="H164" s="835" t="s">
        <v>3361</v>
      </c>
      <c r="I164" s="837" t="s">
        <v>3208</v>
      </c>
      <c r="J164" s="949"/>
    </row>
    <row r="165" spans="2:10" ht="30" customHeight="1" x14ac:dyDescent="0.25">
      <c r="B165" s="947"/>
      <c r="C165" s="943" t="s">
        <v>3945</v>
      </c>
      <c r="D165" s="944"/>
      <c r="E165" s="944"/>
      <c r="F165" s="945"/>
      <c r="G165" s="893"/>
      <c r="H165" s="893"/>
      <c r="I165" s="928"/>
      <c r="J165" s="950"/>
    </row>
    <row r="166" spans="2:10" customFormat="1" ht="25.5" customHeight="1" x14ac:dyDescent="0.25">
      <c r="B166" s="947"/>
      <c r="C166" s="13" t="s">
        <v>165</v>
      </c>
      <c r="D166" s="4" t="s">
        <v>16</v>
      </c>
      <c r="E166" s="4" t="s">
        <v>436</v>
      </c>
      <c r="F166" s="4" t="s">
        <v>436</v>
      </c>
      <c r="G166" s="893"/>
      <c r="H166" s="893"/>
      <c r="I166" s="928"/>
      <c r="J166" s="950"/>
    </row>
    <row r="167" spans="2:10" customFormat="1" ht="54.75" customHeight="1" thickBot="1" x14ac:dyDescent="0.3">
      <c r="B167" s="948"/>
      <c r="C167" s="53" t="s">
        <v>728</v>
      </c>
      <c r="D167" s="19" t="s">
        <v>25</v>
      </c>
      <c r="E167" s="19" t="s">
        <v>58</v>
      </c>
      <c r="F167" s="19" t="s">
        <v>3305</v>
      </c>
      <c r="G167" s="836"/>
      <c r="H167" s="836"/>
      <c r="I167" s="838"/>
      <c r="J167" s="951"/>
    </row>
    <row r="168" spans="2:10" ht="30" customHeight="1" x14ac:dyDescent="0.25">
      <c r="B168" s="946"/>
      <c r="C168" s="908" t="s">
        <v>3944</v>
      </c>
      <c r="D168" s="909"/>
      <c r="E168" s="909"/>
      <c r="F168" s="910"/>
      <c r="G168" s="835" t="s">
        <v>3360</v>
      </c>
      <c r="H168" s="835" t="s">
        <v>3359</v>
      </c>
      <c r="I168" s="837" t="s">
        <v>3208</v>
      </c>
      <c r="J168" s="949"/>
    </row>
    <row r="169" spans="2:10" ht="30" customHeight="1" x14ac:dyDescent="0.25">
      <c r="B169" s="947"/>
      <c r="C169" s="943" t="s">
        <v>3945</v>
      </c>
      <c r="D169" s="944"/>
      <c r="E169" s="944"/>
      <c r="F169" s="945"/>
      <c r="G169" s="893"/>
      <c r="H169" s="893"/>
      <c r="I169" s="928"/>
      <c r="J169" s="950"/>
    </row>
    <row r="170" spans="2:10" customFormat="1" ht="25.5" customHeight="1" x14ac:dyDescent="0.25">
      <c r="B170" s="947"/>
      <c r="C170" s="13" t="s">
        <v>165</v>
      </c>
      <c r="D170" s="4" t="s">
        <v>16</v>
      </c>
      <c r="E170" s="4" t="s">
        <v>436</v>
      </c>
      <c r="F170" s="4" t="s">
        <v>436</v>
      </c>
      <c r="G170" s="893"/>
      <c r="H170" s="893"/>
      <c r="I170" s="928"/>
      <c r="J170" s="950"/>
    </row>
    <row r="171" spans="2:10" customFormat="1" ht="59.25" customHeight="1" thickBot="1" x14ac:dyDescent="0.3">
      <c r="B171" s="948"/>
      <c r="C171" s="53" t="s">
        <v>939</v>
      </c>
      <c r="D171" s="19" t="s">
        <v>25</v>
      </c>
      <c r="E171" s="20" t="s">
        <v>2186</v>
      </c>
      <c r="F171" s="19" t="s">
        <v>3305</v>
      </c>
      <c r="G171" s="836"/>
      <c r="H171" s="836"/>
      <c r="I171" s="838"/>
      <c r="J171" s="951"/>
    </row>
    <row r="172" spans="2:10" ht="30" customHeight="1" x14ac:dyDescent="0.25">
      <c r="B172" s="946"/>
      <c r="C172" s="908" t="s">
        <v>3944</v>
      </c>
      <c r="D172" s="909"/>
      <c r="E172" s="909"/>
      <c r="F172" s="910"/>
      <c r="G172" s="835" t="s">
        <v>3358</v>
      </c>
      <c r="H172" s="835" t="s">
        <v>3357</v>
      </c>
      <c r="I172" s="837" t="s">
        <v>3208</v>
      </c>
      <c r="J172" s="949"/>
    </row>
    <row r="173" spans="2:10" ht="30" customHeight="1" x14ac:dyDescent="0.25">
      <c r="B173" s="947"/>
      <c r="C173" s="943" t="s">
        <v>3945</v>
      </c>
      <c r="D173" s="944"/>
      <c r="E173" s="944"/>
      <c r="F173" s="945"/>
      <c r="G173" s="893"/>
      <c r="H173" s="893"/>
      <c r="I173" s="928"/>
      <c r="J173" s="950"/>
    </row>
    <row r="174" spans="2:10" customFormat="1" ht="30.75" customHeight="1" x14ac:dyDescent="0.25">
      <c r="B174" s="947"/>
      <c r="C174" s="13" t="s">
        <v>165</v>
      </c>
      <c r="D174" s="4" t="s">
        <v>16</v>
      </c>
      <c r="E174" s="4" t="s">
        <v>436</v>
      </c>
      <c r="F174" s="4" t="s">
        <v>436</v>
      </c>
      <c r="G174" s="893"/>
      <c r="H174" s="893"/>
      <c r="I174" s="928"/>
      <c r="J174" s="950"/>
    </row>
    <row r="175" spans="2:10" customFormat="1" ht="132" customHeight="1" thickBot="1" x14ac:dyDescent="0.3">
      <c r="B175" s="948"/>
      <c r="C175" s="19" t="s">
        <v>176</v>
      </c>
      <c r="D175" s="19" t="s">
        <v>63</v>
      </c>
      <c r="E175" s="19" t="s">
        <v>1181</v>
      </c>
      <c r="F175" s="19" t="s">
        <v>3305</v>
      </c>
      <c r="G175" s="836"/>
      <c r="H175" s="836"/>
      <c r="I175" s="838"/>
      <c r="J175" s="951"/>
    </row>
    <row r="176" spans="2:10" ht="30" customHeight="1" x14ac:dyDescent="0.25">
      <c r="B176" s="946"/>
      <c r="C176" s="908" t="s">
        <v>3944</v>
      </c>
      <c r="D176" s="909"/>
      <c r="E176" s="909"/>
      <c r="F176" s="910"/>
      <c r="G176" s="835" t="s">
        <v>3356</v>
      </c>
      <c r="H176" s="835" t="s">
        <v>3355</v>
      </c>
      <c r="I176" s="837" t="s">
        <v>3208</v>
      </c>
      <c r="J176" s="949"/>
    </row>
    <row r="177" spans="2:10" ht="30" customHeight="1" x14ac:dyDescent="0.25">
      <c r="B177" s="947"/>
      <c r="C177" s="943" t="s">
        <v>3945</v>
      </c>
      <c r="D177" s="944"/>
      <c r="E177" s="944"/>
      <c r="F177" s="945"/>
      <c r="G177" s="893"/>
      <c r="H177" s="893"/>
      <c r="I177" s="928"/>
      <c r="J177" s="950"/>
    </row>
    <row r="178" spans="2:10" customFormat="1" ht="78.75" customHeight="1" x14ac:dyDescent="0.25">
      <c r="B178" s="947"/>
      <c r="C178" s="13" t="s">
        <v>165</v>
      </c>
      <c r="D178" s="4" t="s">
        <v>16</v>
      </c>
      <c r="E178" s="4" t="s">
        <v>436</v>
      </c>
      <c r="F178" s="4" t="s">
        <v>436</v>
      </c>
      <c r="G178" s="893"/>
      <c r="H178" s="893"/>
      <c r="I178" s="928"/>
      <c r="J178" s="950"/>
    </row>
    <row r="179" spans="2:10" customFormat="1" ht="103.5" customHeight="1" thickBot="1" x14ac:dyDescent="0.3">
      <c r="B179" s="948"/>
      <c r="C179" s="53" t="s">
        <v>156</v>
      </c>
      <c r="D179" s="19" t="s">
        <v>25</v>
      </c>
      <c r="E179" s="19" t="s">
        <v>1279</v>
      </c>
      <c r="F179" s="19" t="s">
        <v>3305</v>
      </c>
      <c r="G179" s="836"/>
      <c r="H179" s="836"/>
      <c r="I179" s="838"/>
      <c r="J179" s="951"/>
    </row>
    <row r="180" spans="2:10" ht="30" customHeight="1" x14ac:dyDescent="0.25">
      <c r="B180" s="946"/>
      <c r="C180" s="908" t="s">
        <v>3944</v>
      </c>
      <c r="D180" s="909"/>
      <c r="E180" s="909"/>
      <c r="F180" s="910"/>
      <c r="G180" s="835" t="s">
        <v>3351</v>
      </c>
      <c r="H180" s="835" t="s">
        <v>3353</v>
      </c>
      <c r="I180" s="837" t="s">
        <v>3208</v>
      </c>
      <c r="J180" s="949"/>
    </row>
    <row r="181" spans="2:10" customFormat="1" ht="177" customHeight="1" x14ac:dyDescent="0.25">
      <c r="B181" s="947"/>
      <c r="C181" s="13" t="s">
        <v>81</v>
      </c>
      <c r="D181" s="4"/>
      <c r="E181" s="16" t="s">
        <v>911</v>
      </c>
      <c r="F181" s="16" t="s">
        <v>3354</v>
      </c>
      <c r="G181" s="893"/>
      <c r="H181" s="893"/>
      <c r="I181" s="928"/>
      <c r="J181" s="950"/>
    </row>
    <row r="182" spans="2:10" customFormat="1" ht="152.25" customHeight="1" x14ac:dyDescent="0.25">
      <c r="B182" s="947"/>
      <c r="C182" s="14" t="s">
        <v>84</v>
      </c>
      <c r="D182" s="15"/>
      <c r="E182" s="28" t="s">
        <v>912</v>
      </c>
      <c r="F182" s="28" t="s">
        <v>3352</v>
      </c>
      <c r="G182" s="893"/>
      <c r="H182" s="893"/>
      <c r="I182" s="928"/>
      <c r="J182" s="950"/>
    </row>
    <row r="183" spans="2:10" ht="30" customHeight="1" x14ac:dyDescent="0.25">
      <c r="B183" s="947"/>
      <c r="C183" s="943" t="s">
        <v>3945</v>
      </c>
      <c r="D183" s="944"/>
      <c r="E183" s="944"/>
      <c r="F183" s="945"/>
      <c r="G183" s="893"/>
      <c r="H183" s="893"/>
      <c r="I183" s="928"/>
      <c r="J183" s="950"/>
    </row>
    <row r="184" spans="2:10" customFormat="1" ht="60" customHeight="1" x14ac:dyDescent="0.25">
      <c r="B184" s="947"/>
      <c r="C184" s="13" t="s">
        <v>165</v>
      </c>
      <c r="D184" s="4" t="s">
        <v>16</v>
      </c>
      <c r="E184" s="4" t="s">
        <v>436</v>
      </c>
      <c r="F184" s="4" t="s">
        <v>436</v>
      </c>
      <c r="G184" s="893"/>
      <c r="H184" s="893"/>
      <c r="I184" s="928"/>
      <c r="J184" s="950"/>
    </row>
    <row r="185" spans="2:10" customFormat="1" ht="40.5" customHeight="1" x14ac:dyDescent="0.25">
      <c r="B185" s="947"/>
      <c r="C185" s="10" t="s">
        <v>728</v>
      </c>
      <c r="D185" s="11" t="s">
        <v>25</v>
      </c>
      <c r="E185" s="6" t="s">
        <v>58</v>
      </c>
      <c r="F185" s="568" t="s">
        <v>435</v>
      </c>
      <c r="G185" s="893"/>
      <c r="H185" s="893"/>
      <c r="I185" s="928"/>
      <c r="J185" s="950"/>
    </row>
    <row r="186" spans="2:10" customFormat="1" ht="76.5" customHeight="1" thickBot="1" x14ac:dyDescent="0.3">
      <c r="B186" s="948"/>
      <c r="C186" s="10" t="s">
        <v>948</v>
      </c>
      <c r="D186" s="19" t="s">
        <v>25</v>
      </c>
      <c r="E186" s="11" t="s">
        <v>944</v>
      </c>
      <c r="F186" s="135" t="s">
        <v>3305</v>
      </c>
      <c r="G186" s="836"/>
      <c r="H186" s="836"/>
      <c r="I186" s="838"/>
      <c r="J186" s="951"/>
    </row>
    <row r="187" spans="2:10" ht="30" customHeight="1" x14ac:dyDescent="0.25">
      <c r="B187" s="946"/>
      <c r="C187" s="908" t="s">
        <v>3944</v>
      </c>
      <c r="D187" s="909"/>
      <c r="E187" s="909"/>
      <c r="F187" s="910"/>
      <c r="G187" s="835" t="s">
        <v>3351</v>
      </c>
      <c r="H187" s="835" t="s">
        <v>3350</v>
      </c>
      <c r="I187" s="837" t="s">
        <v>3208</v>
      </c>
      <c r="J187" s="949"/>
    </row>
    <row r="188" spans="2:10" customFormat="1" ht="165" customHeight="1" x14ac:dyDescent="0.25">
      <c r="B188" s="947"/>
      <c r="C188" s="13" t="s">
        <v>81</v>
      </c>
      <c r="D188" s="4" t="s">
        <v>25</v>
      </c>
      <c r="E188" s="16" t="s">
        <v>911</v>
      </c>
      <c r="F188" s="16" t="s">
        <v>2209</v>
      </c>
      <c r="G188" s="893"/>
      <c r="H188" s="893"/>
      <c r="I188" s="928"/>
      <c r="J188" s="950"/>
    </row>
    <row r="189" spans="2:10" customFormat="1" ht="152.25" customHeight="1" x14ac:dyDescent="0.25">
      <c r="B189" s="947"/>
      <c r="C189" s="14" t="s">
        <v>84</v>
      </c>
      <c r="D189" s="15" t="s">
        <v>25</v>
      </c>
      <c r="E189" s="28" t="s">
        <v>912</v>
      </c>
      <c r="F189" s="28" t="s">
        <v>3318</v>
      </c>
      <c r="G189" s="893"/>
      <c r="H189" s="893"/>
      <c r="I189" s="928"/>
      <c r="J189" s="950"/>
    </row>
    <row r="190" spans="2:10" ht="30" customHeight="1" x14ac:dyDescent="0.25">
      <c r="B190" s="947"/>
      <c r="C190" s="943" t="s">
        <v>3578</v>
      </c>
      <c r="D190" s="944"/>
      <c r="E190" s="944"/>
      <c r="F190" s="945"/>
      <c r="G190" s="893"/>
      <c r="H190" s="893"/>
      <c r="I190" s="928"/>
      <c r="J190" s="950"/>
    </row>
    <row r="191" spans="2:10" customFormat="1" ht="52.5" customHeight="1" x14ac:dyDescent="0.25">
      <c r="B191" s="947"/>
      <c r="C191" s="13" t="s">
        <v>165</v>
      </c>
      <c r="D191" s="4" t="s">
        <v>16</v>
      </c>
      <c r="E191" s="4" t="s">
        <v>436</v>
      </c>
      <c r="F191" s="4" t="s">
        <v>436</v>
      </c>
      <c r="G191" s="893"/>
      <c r="H191" s="893"/>
      <c r="I191" s="928"/>
      <c r="J191" s="950"/>
    </row>
    <row r="192" spans="2:10" customFormat="1" ht="52.5" customHeight="1" x14ac:dyDescent="0.25">
      <c r="B192" s="947"/>
      <c r="C192" s="10" t="s">
        <v>728</v>
      </c>
      <c r="D192" s="11" t="s">
        <v>25</v>
      </c>
      <c r="E192" s="6" t="s">
        <v>58</v>
      </c>
      <c r="F192" s="568" t="s">
        <v>435</v>
      </c>
      <c r="G192" s="893"/>
      <c r="H192" s="893"/>
      <c r="I192" s="928"/>
      <c r="J192" s="950"/>
    </row>
    <row r="193" spans="1:10" customFormat="1" ht="76.5" customHeight="1" thickBot="1" x14ac:dyDescent="0.3">
      <c r="B193" s="948"/>
      <c r="C193" s="53" t="s">
        <v>949</v>
      </c>
      <c r="D193" s="19" t="s">
        <v>25</v>
      </c>
      <c r="E193" s="19" t="s">
        <v>945</v>
      </c>
      <c r="F193" s="135" t="s">
        <v>3305</v>
      </c>
      <c r="G193" s="836"/>
      <c r="H193" s="836"/>
      <c r="I193" s="838"/>
      <c r="J193" s="951"/>
    </row>
    <row r="194" spans="1:10" ht="30" customHeight="1" x14ac:dyDescent="0.25">
      <c r="B194" s="946"/>
      <c r="C194" s="908" t="s">
        <v>3577</v>
      </c>
      <c r="D194" s="909"/>
      <c r="E194" s="909"/>
      <c r="F194" s="910"/>
      <c r="G194" s="835" t="s">
        <v>3349</v>
      </c>
      <c r="H194" s="835" t="s">
        <v>3348</v>
      </c>
      <c r="I194" s="837" t="s">
        <v>3208</v>
      </c>
      <c r="J194" s="949"/>
    </row>
    <row r="195" spans="1:10" customFormat="1" ht="165" customHeight="1" x14ac:dyDescent="0.25">
      <c r="B195" s="947"/>
      <c r="C195" s="13" t="s">
        <v>81</v>
      </c>
      <c r="D195" s="4" t="s">
        <v>25</v>
      </c>
      <c r="E195" s="16" t="s">
        <v>911</v>
      </c>
      <c r="F195" s="16" t="s">
        <v>2209</v>
      </c>
      <c r="G195" s="893"/>
      <c r="H195" s="893"/>
      <c r="I195" s="928"/>
      <c r="J195" s="950"/>
    </row>
    <row r="196" spans="1:10" customFormat="1" ht="177.75" customHeight="1" x14ac:dyDescent="0.25">
      <c r="B196" s="947"/>
      <c r="C196" s="13" t="s">
        <v>84</v>
      </c>
      <c r="D196" s="4" t="s">
        <v>25</v>
      </c>
      <c r="E196" s="16" t="s">
        <v>912</v>
      </c>
      <c r="F196" s="28" t="s">
        <v>3318</v>
      </c>
      <c r="G196" s="893"/>
      <c r="H196" s="893"/>
      <c r="I196" s="928"/>
      <c r="J196" s="950"/>
    </row>
    <row r="197" spans="1:10" ht="30" customHeight="1" x14ac:dyDescent="0.25">
      <c r="B197" s="947"/>
      <c r="C197" s="943" t="s">
        <v>3578</v>
      </c>
      <c r="D197" s="944"/>
      <c r="E197" s="944"/>
      <c r="F197" s="945"/>
      <c r="G197" s="893"/>
      <c r="H197" s="893"/>
      <c r="I197" s="928"/>
      <c r="J197" s="950"/>
    </row>
    <row r="198" spans="1:10" customFormat="1" ht="54" customHeight="1" x14ac:dyDescent="0.25">
      <c r="B198" s="947"/>
      <c r="C198" s="13" t="s">
        <v>165</v>
      </c>
      <c r="D198" s="4" t="s">
        <v>16</v>
      </c>
      <c r="E198" s="4" t="s">
        <v>436</v>
      </c>
      <c r="F198" s="4" t="s">
        <v>436</v>
      </c>
      <c r="G198" s="893"/>
      <c r="H198" s="893"/>
      <c r="I198" s="928"/>
      <c r="J198" s="950"/>
    </row>
    <row r="199" spans="1:10" customFormat="1" ht="54" customHeight="1" x14ac:dyDescent="0.25">
      <c r="B199" s="947"/>
      <c r="C199" s="829" t="s">
        <v>3934</v>
      </c>
      <c r="D199" s="829"/>
      <c r="E199" s="829"/>
      <c r="F199" s="829"/>
      <c r="G199" s="893"/>
      <c r="H199" s="893"/>
      <c r="I199" s="928"/>
      <c r="J199" s="950"/>
    </row>
    <row r="200" spans="1:10" customFormat="1" ht="97.5" customHeight="1" thickBot="1" x14ac:dyDescent="0.3">
      <c r="B200" s="948"/>
      <c r="C200" s="49" t="s">
        <v>712</v>
      </c>
      <c r="D200" s="179" t="s">
        <v>25</v>
      </c>
      <c r="E200" s="179" t="s">
        <v>943</v>
      </c>
      <c r="F200" s="563" t="s">
        <v>3305</v>
      </c>
      <c r="G200" s="836"/>
      <c r="H200" s="836"/>
      <c r="I200" s="838"/>
      <c r="J200" s="951"/>
    </row>
    <row r="201" spans="1:10" s="277" customFormat="1" ht="39.6" customHeight="1" x14ac:dyDescent="0.25">
      <c r="A201"/>
      <c r="B201" s="1024"/>
      <c r="C201" s="319" t="s">
        <v>906</v>
      </c>
      <c r="D201" s="319" t="s">
        <v>25</v>
      </c>
      <c r="E201" s="319" t="s">
        <v>3347</v>
      </c>
      <c r="F201" s="319" t="s">
        <v>3347</v>
      </c>
      <c r="G201" s="916" t="s">
        <v>3579</v>
      </c>
      <c r="H201" s="1027" t="s">
        <v>3580</v>
      </c>
      <c r="I201" s="850" t="s">
        <v>3208</v>
      </c>
      <c r="J201" s="853"/>
    </row>
    <row r="202" spans="1:10" s="277" customFormat="1" ht="39.6" customHeight="1" x14ac:dyDescent="0.25">
      <c r="A202"/>
      <c r="B202" s="1025"/>
      <c r="C202" s="705" t="s">
        <v>3346</v>
      </c>
      <c r="D202" s="706"/>
      <c r="E202" s="706"/>
      <c r="F202" s="706"/>
      <c r="G202" s="917"/>
      <c r="H202" s="1028"/>
      <c r="I202" s="851"/>
      <c r="J202" s="854"/>
    </row>
    <row r="203" spans="1:10" s="277" customFormat="1" ht="80.25" customHeight="1" x14ac:dyDescent="0.25">
      <c r="A203"/>
      <c r="B203" s="1025"/>
      <c r="C203" s="3" t="s">
        <v>205</v>
      </c>
      <c r="D203" s="103" t="s">
        <v>25</v>
      </c>
      <c r="E203" s="3" t="s">
        <v>206</v>
      </c>
      <c r="F203" s="3" t="s">
        <v>3345</v>
      </c>
      <c r="G203" s="917"/>
      <c r="H203" s="1028"/>
      <c r="I203" s="851"/>
      <c r="J203" s="854"/>
    </row>
    <row r="204" spans="1:10" s="277" customFormat="1" ht="39.6" customHeight="1" x14ac:dyDescent="0.25">
      <c r="A204"/>
      <c r="B204" s="1025"/>
      <c r="C204" s="705" t="s">
        <v>3344</v>
      </c>
      <c r="D204" s="706"/>
      <c r="E204" s="706"/>
      <c r="F204" s="706"/>
      <c r="G204" s="917"/>
      <c r="H204" s="1028"/>
      <c r="I204" s="851"/>
      <c r="J204" s="854"/>
    </row>
    <row r="205" spans="1:10" s="277" customFormat="1" ht="69" customHeight="1" thickBot="1" x14ac:dyDescent="0.3">
      <c r="A205"/>
      <c r="B205" s="1026"/>
      <c r="C205" s="68" t="s">
        <v>232</v>
      </c>
      <c r="D205" s="339" t="s">
        <v>25</v>
      </c>
      <c r="E205" s="68" t="s">
        <v>233</v>
      </c>
      <c r="F205" s="68" t="s">
        <v>3343</v>
      </c>
      <c r="G205" s="918"/>
      <c r="H205" s="1029"/>
      <c r="I205" s="852"/>
      <c r="J205" s="855"/>
    </row>
    <row r="206" spans="1:10" customFormat="1" ht="57" customHeight="1" x14ac:dyDescent="0.25">
      <c r="B206" s="913"/>
      <c r="C206" s="319" t="s">
        <v>158</v>
      </c>
      <c r="D206" s="319" t="s">
        <v>418</v>
      </c>
      <c r="E206" s="522" t="s">
        <v>10</v>
      </c>
      <c r="F206" s="814" t="s">
        <v>3574</v>
      </c>
      <c r="G206" s="814" t="s">
        <v>3342</v>
      </c>
      <c r="H206" s="814" t="s">
        <v>3341</v>
      </c>
      <c r="I206" s="941" t="s">
        <v>3208</v>
      </c>
      <c r="J206" s="1030"/>
    </row>
    <row r="207" spans="1:10" customFormat="1" ht="63.6" customHeight="1" thickBot="1" x14ac:dyDescent="0.3">
      <c r="B207" s="915"/>
      <c r="C207" s="68" t="s">
        <v>160</v>
      </c>
      <c r="D207" s="68" t="s">
        <v>418</v>
      </c>
      <c r="E207" s="521" t="s">
        <v>10</v>
      </c>
      <c r="F207" s="816"/>
      <c r="G207" s="816"/>
      <c r="H207" s="816"/>
      <c r="I207" s="942"/>
      <c r="J207" s="1031"/>
    </row>
    <row r="208" spans="1:10" s="277" customFormat="1" ht="39.6" customHeight="1" x14ac:dyDescent="0.25">
      <c r="A208"/>
      <c r="B208" s="913"/>
      <c r="C208" s="911" t="s">
        <v>3581</v>
      </c>
      <c r="D208" s="912"/>
      <c r="E208" s="912"/>
      <c r="F208" s="912"/>
      <c r="G208" s="916" t="s">
        <v>3328</v>
      </c>
      <c r="H208" s="916" t="s">
        <v>3327</v>
      </c>
      <c r="I208" s="919" t="s">
        <v>3208</v>
      </c>
      <c r="J208" s="922"/>
    </row>
    <row r="209" spans="1:10" customFormat="1" ht="25.5" customHeight="1" x14ac:dyDescent="0.25">
      <c r="B209" s="914"/>
      <c r="C209" s="368" t="s">
        <v>184</v>
      </c>
      <c r="D209" s="569" t="s">
        <v>16</v>
      </c>
      <c r="E209" s="36" t="s">
        <v>436</v>
      </c>
      <c r="F209" s="36" t="s">
        <v>436</v>
      </c>
      <c r="G209" s="917"/>
      <c r="H209" s="917"/>
      <c r="I209" s="920"/>
      <c r="J209" s="923"/>
    </row>
    <row r="210" spans="1:10" customFormat="1" ht="135.75" customHeight="1" x14ac:dyDescent="0.25">
      <c r="B210" s="914"/>
      <c r="C210" s="189" t="s">
        <v>196</v>
      </c>
      <c r="D210" s="37" t="s">
        <v>25</v>
      </c>
      <c r="E210" s="43" t="s">
        <v>3541</v>
      </c>
      <c r="F210" s="43" t="s">
        <v>1276</v>
      </c>
      <c r="G210" s="917"/>
      <c r="H210" s="917"/>
      <c r="I210" s="920"/>
      <c r="J210" s="923"/>
    </row>
    <row r="211" spans="1:10" customFormat="1" ht="83.25" customHeight="1" thickBot="1" x14ac:dyDescent="0.3">
      <c r="B211" s="915"/>
      <c r="C211" s="189" t="s">
        <v>200</v>
      </c>
      <c r="D211" s="43" t="s">
        <v>25</v>
      </c>
      <c r="E211" s="43" t="s">
        <v>201</v>
      </c>
      <c r="F211" s="570" t="s">
        <v>3305</v>
      </c>
      <c r="G211" s="918"/>
      <c r="H211" s="918"/>
      <c r="I211" s="921"/>
      <c r="J211" s="924"/>
    </row>
    <row r="212" spans="1:10" s="277" customFormat="1" ht="39.6" customHeight="1" x14ac:dyDescent="0.25">
      <c r="A212"/>
      <c r="B212" s="913"/>
      <c r="C212" s="911" t="s">
        <v>3581</v>
      </c>
      <c r="D212" s="912"/>
      <c r="E212" s="912"/>
      <c r="F212" s="912"/>
      <c r="G212" s="916" t="s">
        <v>3326</v>
      </c>
      <c r="H212" s="916" t="s">
        <v>3325</v>
      </c>
      <c r="I212" s="919" t="s">
        <v>3208</v>
      </c>
      <c r="J212" s="922"/>
    </row>
    <row r="213" spans="1:10" customFormat="1" ht="76.5" customHeight="1" x14ac:dyDescent="0.25">
      <c r="B213" s="914"/>
      <c r="C213" s="368" t="s">
        <v>184</v>
      </c>
      <c r="D213" s="569" t="s">
        <v>16</v>
      </c>
      <c r="E213" s="36" t="s">
        <v>436</v>
      </c>
      <c r="F213" s="36" t="s">
        <v>436</v>
      </c>
      <c r="G213" s="917"/>
      <c r="H213" s="917"/>
      <c r="I213" s="920"/>
      <c r="J213" s="923"/>
    </row>
    <row r="214" spans="1:10" customFormat="1" ht="89.25" customHeight="1" x14ac:dyDescent="0.25">
      <c r="B214" s="914"/>
      <c r="C214" s="189" t="s">
        <v>196</v>
      </c>
      <c r="D214" s="37" t="s">
        <v>25</v>
      </c>
      <c r="E214" s="43" t="s">
        <v>3541</v>
      </c>
      <c r="F214" s="43" t="s">
        <v>1276</v>
      </c>
      <c r="G214" s="917"/>
      <c r="H214" s="917"/>
      <c r="I214" s="920"/>
      <c r="J214" s="923"/>
    </row>
    <row r="215" spans="1:10" customFormat="1" ht="102.75" customHeight="1" thickBot="1" x14ac:dyDescent="0.3">
      <c r="B215" s="915"/>
      <c r="C215" s="561" t="s">
        <v>205</v>
      </c>
      <c r="D215" s="561" t="s">
        <v>25</v>
      </c>
      <c r="E215" s="561" t="s">
        <v>206</v>
      </c>
      <c r="F215" s="571" t="s">
        <v>3305</v>
      </c>
      <c r="G215" s="918"/>
      <c r="H215" s="918"/>
      <c r="I215" s="921"/>
      <c r="J215" s="924"/>
    </row>
    <row r="216" spans="1:10" s="277" customFormat="1" ht="39.6" customHeight="1" x14ac:dyDescent="0.25">
      <c r="A216"/>
      <c r="B216" s="913"/>
      <c r="C216" s="911" t="s">
        <v>3582</v>
      </c>
      <c r="D216" s="912"/>
      <c r="E216" s="912"/>
      <c r="F216" s="912"/>
      <c r="G216" s="916" t="s">
        <v>3324</v>
      </c>
      <c r="H216" s="916" t="s">
        <v>3323</v>
      </c>
      <c r="I216" s="919" t="s">
        <v>3208</v>
      </c>
      <c r="J216" s="922"/>
    </row>
    <row r="217" spans="1:10" customFormat="1" ht="46.5" customHeight="1" x14ac:dyDescent="0.25">
      <c r="B217" s="914"/>
      <c r="C217" s="368" t="s">
        <v>219</v>
      </c>
      <c r="D217" s="36" t="s">
        <v>16</v>
      </c>
      <c r="E217" s="36" t="s">
        <v>436</v>
      </c>
      <c r="F217" s="36" t="s">
        <v>436</v>
      </c>
      <c r="G217" s="917"/>
      <c r="H217" s="917"/>
      <c r="I217" s="920"/>
      <c r="J217" s="923"/>
    </row>
    <row r="218" spans="1:10" customFormat="1" ht="177" customHeight="1" x14ac:dyDescent="0.25">
      <c r="B218" s="914"/>
      <c r="C218" s="368" t="s">
        <v>212</v>
      </c>
      <c r="D218" s="36" t="s">
        <v>25</v>
      </c>
      <c r="E218" s="36" t="s">
        <v>913</v>
      </c>
      <c r="F218" s="36" t="s">
        <v>913</v>
      </c>
      <c r="G218" s="917"/>
      <c r="H218" s="917"/>
      <c r="I218" s="920"/>
      <c r="J218" s="923"/>
    </row>
    <row r="219" spans="1:10" customFormat="1" ht="83.25" customHeight="1" thickBot="1" x14ac:dyDescent="0.3">
      <c r="B219" s="915"/>
      <c r="C219" s="561" t="s">
        <v>227</v>
      </c>
      <c r="D219" s="561" t="s">
        <v>25</v>
      </c>
      <c r="E219" s="572" t="s">
        <v>228</v>
      </c>
      <c r="F219" s="571" t="s">
        <v>3305</v>
      </c>
      <c r="G219" s="918"/>
      <c r="H219" s="918"/>
      <c r="I219" s="921"/>
      <c r="J219" s="924"/>
    </row>
    <row r="220" spans="1:10" s="277" customFormat="1" ht="39.6" customHeight="1" x14ac:dyDescent="0.25">
      <c r="A220"/>
      <c r="B220" s="913"/>
      <c r="C220" s="911" t="s">
        <v>3582</v>
      </c>
      <c r="D220" s="912"/>
      <c r="E220" s="912"/>
      <c r="F220" s="912"/>
      <c r="G220" s="916" t="s">
        <v>3322</v>
      </c>
      <c r="H220" s="916" t="s">
        <v>3321</v>
      </c>
      <c r="I220" s="919" t="s">
        <v>3208</v>
      </c>
      <c r="J220" s="922"/>
    </row>
    <row r="221" spans="1:10" customFormat="1" ht="40.5" customHeight="1" x14ac:dyDescent="0.25">
      <c r="B221" s="914"/>
      <c r="C221" s="368" t="s">
        <v>219</v>
      </c>
      <c r="D221" s="36" t="s">
        <v>16</v>
      </c>
      <c r="E221" s="36" t="s">
        <v>436</v>
      </c>
      <c r="F221" s="36" t="s">
        <v>436</v>
      </c>
      <c r="G221" s="917"/>
      <c r="H221" s="917"/>
      <c r="I221" s="920"/>
      <c r="J221" s="923"/>
    </row>
    <row r="222" spans="1:10" customFormat="1" ht="188.25" customHeight="1" x14ac:dyDescent="0.25">
      <c r="B222" s="914"/>
      <c r="C222" s="368" t="s">
        <v>212</v>
      </c>
      <c r="D222" s="36" t="s">
        <v>25</v>
      </c>
      <c r="E222" s="36" t="s">
        <v>913</v>
      </c>
      <c r="F222" s="36" t="s">
        <v>913</v>
      </c>
      <c r="G222" s="917"/>
      <c r="H222" s="917"/>
      <c r="I222" s="920"/>
      <c r="J222" s="923"/>
    </row>
    <row r="223" spans="1:10" customFormat="1" ht="67.5" customHeight="1" thickBot="1" x14ac:dyDescent="0.3">
      <c r="B223" s="915"/>
      <c r="C223" s="573" t="s">
        <v>232</v>
      </c>
      <c r="D223" s="561" t="s">
        <v>25</v>
      </c>
      <c r="E223" s="561" t="s">
        <v>233</v>
      </c>
      <c r="F223" s="571" t="s">
        <v>3305</v>
      </c>
      <c r="G223" s="918"/>
      <c r="H223" s="918"/>
      <c r="I223" s="921"/>
      <c r="J223" s="924"/>
    </row>
    <row r="224" spans="1:10" ht="62.25" customHeight="1" x14ac:dyDescent="0.25">
      <c r="B224" s="913"/>
      <c r="C224" s="574" t="s">
        <v>72</v>
      </c>
      <c r="D224" s="575" t="s">
        <v>25</v>
      </c>
      <c r="E224" s="575" t="s">
        <v>73</v>
      </c>
      <c r="F224" s="575" t="s">
        <v>428</v>
      </c>
      <c r="G224" s="916" t="s">
        <v>3320</v>
      </c>
      <c r="H224" s="916" t="s">
        <v>3319</v>
      </c>
      <c r="I224" s="919" t="s">
        <v>3208</v>
      </c>
      <c r="J224" s="922"/>
    </row>
    <row r="225" spans="2:10" customFormat="1" ht="189.75" customHeight="1" x14ac:dyDescent="0.25">
      <c r="B225" s="914"/>
      <c r="C225" s="560" t="s">
        <v>81</v>
      </c>
      <c r="D225" s="37" t="s">
        <v>25</v>
      </c>
      <c r="E225" s="562" t="s">
        <v>911</v>
      </c>
      <c r="F225" s="562" t="s">
        <v>2209</v>
      </c>
      <c r="G225" s="917"/>
      <c r="H225" s="917"/>
      <c r="I225" s="920"/>
      <c r="J225" s="923"/>
    </row>
    <row r="226" spans="2:10" customFormat="1" ht="179.25" customHeight="1" x14ac:dyDescent="0.25">
      <c r="B226" s="914"/>
      <c r="C226" s="560" t="s">
        <v>84</v>
      </c>
      <c r="D226" s="37" t="s">
        <v>25</v>
      </c>
      <c r="E226" s="562" t="s">
        <v>912</v>
      </c>
      <c r="F226" s="576" t="s">
        <v>3318</v>
      </c>
      <c r="G226" s="917"/>
      <c r="H226" s="917"/>
      <c r="I226" s="920"/>
      <c r="J226" s="923"/>
    </row>
    <row r="227" spans="2:10" customFormat="1" ht="72" customHeight="1" thickBot="1" x14ac:dyDescent="0.3">
      <c r="B227" s="915"/>
      <c r="C227" s="573" t="s">
        <v>1316</v>
      </c>
      <c r="D227" s="561" t="s">
        <v>25</v>
      </c>
      <c r="E227" s="561" t="s">
        <v>1317</v>
      </c>
      <c r="F227" s="571" t="s">
        <v>3305</v>
      </c>
      <c r="G227" s="918"/>
      <c r="H227" s="918"/>
      <c r="I227" s="921"/>
      <c r="J227" s="924"/>
    </row>
    <row r="228" spans="2:10" ht="30" customHeight="1" x14ac:dyDescent="0.25">
      <c r="B228" s="913"/>
      <c r="C228" s="932" t="s">
        <v>3577</v>
      </c>
      <c r="D228" s="933"/>
      <c r="E228" s="933"/>
      <c r="F228" s="934"/>
      <c r="G228" s="916" t="s">
        <v>3317</v>
      </c>
      <c r="H228" s="916" t="s">
        <v>3316</v>
      </c>
      <c r="I228" s="919" t="s">
        <v>3208</v>
      </c>
      <c r="J228" s="938"/>
    </row>
    <row r="229" spans="2:10" ht="30" customHeight="1" x14ac:dyDescent="0.25">
      <c r="B229" s="914"/>
      <c r="C229" s="935" t="s">
        <v>3578</v>
      </c>
      <c r="D229" s="936"/>
      <c r="E229" s="936"/>
      <c r="F229" s="937"/>
      <c r="G229" s="917"/>
      <c r="H229" s="917"/>
      <c r="I229" s="920"/>
      <c r="J229" s="939"/>
    </row>
    <row r="230" spans="2:10" customFormat="1" ht="25.5" customHeight="1" x14ac:dyDescent="0.25">
      <c r="B230" s="914"/>
      <c r="C230" s="368" t="s">
        <v>165</v>
      </c>
      <c r="D230" s="36" t="s">
        <v>16</v>
      </c>
      <c r="E230" s="36" t="s">
        <v>436</v>
      </c>
      <c r="F230" s="36" t="s">
        <v>436</v>
      </c>
      <c r="G230" s="917"/>
      <c r="H230" s="917"/>
      <c r="I230" s="920"/>
      <c r="J230" s="939"/>
    </row>
    <row r="231" spans="2:10" customFormat="1" ht="25.5" customHeight="1" x14ac:dyDescent="0.25">
      <c r="B231" s="914"/>
      <c r="C231" s="560" t="s">
        <v>173</v>
      </c>
      <c r="D231" s="37" t="s">
        <v>63</v>
      </c>
      <c r="E231" s="37" t="s">
        <v>3557</v>
      </c>
      <c r="F231" s="578" t="s">
        <v>3315</v>
      </c>
      <c r="G231" s="917"/>
      <c r="H231" s="917"/>
      <c r="I231" s="920"/>
      <c r="J231" s="939"/>
    </row>
    <row r="232" spans="2:10" customFormat="1" ht="55.5" customHeight="1" x14ac:dyDescent="0.25">
      <c r="B232" s="914"/>
      <c r="C232" s="368" t="s">
        <v>939</v>
      </c>
      <c r="D232" s="37" t="s">
        <v>25</v>
      </c>
      <c r="E232" s="369" t="s">
        <v>2186</v>
      </c>
      <c r="F232" s="579" t="s">
        <v>3314</v>
      </c>
      <c r="G232" s="917"/>
      <c r="H232" s="917"/>
      <c r="I232" s="920"/>
      <c r="J232" s="939"/>
    </row>
    <row r="233" spans="2:10" customFormat="1" ht="68.25" customHeight="1" thickBot="1" x14ac:dyDescent="0.3">
      <c r="B233" s="915"/>
      <c r="C233" s="573" t="s">
        <v>1182</v>
      </c>
      <c r="D233" s="561" t="s">
        <v>25</v>
      </c>
      <c r="E233" s="572" t="s">
        <v>58</v>
      </c>
      <c r="F233" s="571" t="s">
        <v>3305</v>
      </c>
      <c r="G233" s="918"/>
      <c r="H233" s="918"/>
      <c r="I233" s="921"/>
      <c r="J233" s="940"/>
    </row>
    <row r="234" spans="2:10" ht="76.5" customHeight="1" x14ac:dyDescent="0.25">
      <c r="B234" s="905"/>
      <c r="C234" s="514" t="s">
        <v>72</v>
      </c>
      <c r="D234" s="338" t="s">
        <v>25</v>
      </c>
      <c r="E234" s="338" t="s">
        <v>73</v>
      </c>
      <c r="F234" s="338" t="s">
        <v>428</v>
      </c>
      <c r="G234" s="835" t="s">
        <v>3472</v>
      </c>
      <c r="H234" s="835" t="s">
        <v>4015</v>
      </c>
      <c r="I234" s="885" t="s">
        <v>3208</v>
      </c>
      <c r="J234" s="993"/>
    </row>
    <row r="235" spans="2:10" ht="76.5" customHeight="1" x14ac:dyDescent="0.25">
      <c r="B235" s="906"/>
      <c r="C235" s="108" t="s">
        <v>442</v>
      </c>
      <c r="D235" s="42" t="s">
        <v>63</v>
      </c>
      <c r="E235" s="42" t="s">
        <v>443</v>
      </c>
      <c r="F235" s="42" t="s">
        <v>3583</v>
      </c>
      <c r="G235" s="893"/>
      <c r="H235" s="893"/>
      <c r="I235" s="894"/>
      <c r="J235" s="987"/>
    </row>
    <row r="236" spans="2:10" ht="119.25" customHeight="1" x14ac:dyDescent="0.25">
      <c r="B236" s="906"/>
      <c r="C236" s="13" t="s">
        <v>103</v>
      </c>
      <c r="D236" s="4" t="s">
        <v>25</v>
      </c>
      <c r="E236" s="4" t="s">
        <v>721</v>
      </c>
      <c r="F236" s="4" t="s">
        <v>3525</v>
      </c>
      <c r="G236" s="893"/>
      <c r="H236" s="893"/>
      <c r="I236" s="894"/>
      <c r="J236" s="987"/>
    </row>
    <row r="237" spans="2:10" ht="144" customHeight="1" thickBot="1" x14ac:dyDescent="0.3">
      <c r="B237" s="907"/>
      <c r="C237" s="15" t="s">
        <v>115</v>
      </c>
      <c r="D237" s="15" t="s">
        <v>25</v>
      </c>
      <c r="E237" s="15" t="s">
        <v>721</v>
      </c>
      <c r="F237" s="15" t="s">
        <v>3525</v>
      </c>
      <c r="G237" s="836"/>
      <c r="H237" s="836"/>
      <c r="I237" s="886"/>
      <c r="J237" s="996"/>
    </row>
    <row r="238" spans="2:10" customFormat="1" ht="77.25" customHeight="1" x14ac:dyDescent="0.25">
      <c r="B238" s="913"/>
      <c r="C238" s="567" t="s">
        <v>108</v>
      </c>
      <c r="D238" s="318" t="s">
        <v>25</v>
      </c>
      <c r="E238" s="318" t="s">
        <v>109</v>
      </c>
      <c r="F238" s="338" t="s">
        <v>2324</v>
      </c>
      <c r="G238" s="835" t="s">
        <v>3313</v>
      </c>
      <c r="H238" s="835" t="s">
        <v>3312</v>
      </c>
      <c r="I238" s="837" t="s">
        <v>3208</v>
      </c>
      <c r="J238" s="922"/>
    </row>
    <row r="239" spans="2:10" customFormat="1" ht="77.25" customHeight="1" x14ac:dyDescent="0.25">
      <c r="B239" s="914"/>
      <c r="C239" s="14" t="s">
        <v>118</v>
      </c>
      <c r="D239" s="15" t="s">
        <v>25</v>
      </c>
      <c r="E239" s="15" t="s">
        <v>109</v>
      </c>
      <c r="F239" s="326" t="s">
        <v>2324</v>
      </c>
      <c r="G239" s="893"/>
      <c r="H239" s="893"/>
      <c r="I239" s="928"/>
      <c r="J239" s="923"/>
    </row>
    <row r="240" spans="2:10" customFormat="1" ht="33" customHeight="1" x14ac:dyDescent="0.25">
      <c r="B240" s="914"/>
      <c r="C240" s="690" t="s">
        <v>3584</v>
      </c>
      <c r="D240" s="691"/>
      <c r="E240" s="691"/>
      <c r="F240" s="692"/>
      <c r="G240" s="893"/>
      <c r="H240" s="893"/>
      <c r="I240" s="928"/>
      <c r="J240" s="923"/>
    </row>
    <row r="241" spans="2:10" customFormat="1" ht="167.25" customHeight="1" x14ac:dyDescent="0.25">
      <c r="B241" s="914"/>
      <c r="C241" s="10" t="s">
        <v>250</v>
      </c>
      <c r="D241" s="11" t="s">
        <v>25</v>
      </c>
      <c r="E241" s="11" t="s">
        <v>251</v>
      </c>
      <c r="F241" s="11" t="s">
        <v>251</v>
      </c>
      <c r="G241" s="893"/>
      <c r="H241" s="893"/>
      <c r="I241" s="928"/>
      <c r="J241" s="923"/>
    </row>
    <row r="242" spans="2:10" customFormat="1" ht="25.5" customHeight="1" thickBot="1" x14ac:dyDescent="0.3">
      <c r="B242" s="914"/>
      <c r="C242" s="13" t="s">
        <v>254</v>
      </c>
      <c r="D242" s="5" t="s">
        <v>16</v>
      </c>
      <c r="E242" s="11" t="s">
        <v>436</v>
      </c>
      <c r="F242" s="11" t="s">
        <v>436</v>
      </c>
      <c r="G242" s="893"/>
      <c r="H242" s="893"/>
      <c r="I242" s="928"/>
      <c r="J242" s="923"/>
    </row>
    <row r="243" spans="2:10" customFormat="1" ht="36" customHeight="1" x14ac:dyDescent="0.25">
      <c r="B243" s="913"/>
      <c r="C243" s="908" t="s">
        <v>3585</v>
      </c>
      <c r="D243" s="909"/>
      <c r="E243" s="909"/>
      <c r="F243" s="910"/>
      <c r="G243" s="835" t="s">
        <v>3311</v>
      </c>
      <c r="H243" s="835" t="s">
        <v>3310</v>
      </c>
      <c r="I243" s="837" t="s">
        <v>3208</v>
      </c>
      <c r="J243" s="1035"/>
    </row>
    <row r="244" spans="2:10" ht="33" customHeight="1" x14ac:dyDescent="0.25">
      <c r="B244" s="914"/>
      <c r="C244" s="707" t="s">
        <v>3422</v>
      </c>
      <c r="D244" s="708"/>
      <c r="E244" s="708"/>
      <c r="F244" s="708"/>
      <c r="G244" s="893"/>
      <c r="H244" s="893"/>
      <c r="I244" s="928"/>
      <c r="J244" s="1036"/>
    </row>
    <row r="245" spans="2:10" customFormat="1" ht="120.75" customHeight="1" x14ac:dyDescent="0.25">
      <c r="B245" s="914"/>
      <c r="C245" s="13" t="s">
        <v>196</v>
      </c>
      <c r="D245" s="37" t="s">
        <v>25</v>
      </c>
      <c r="E245" s="4" t="s">
        <v>3541</v>
      </c>
      <c r="F245" s="4" t="s">
        <v>1276</v>
      </c>
      <c r="G245" s="893"/>
      <c r="H245" s="893"/>
      <c r="I245" s="928"/>
      <c r="J245" s="1036"/>
    </row>
    <row r="246" spans="2:10" customFormat="1" ht="28.5" customHeight="1" x14ac:dyDescent="0.25">
      <c r="B246" s="914"/>
      <c r="C246" s="4" t="s">
        <v>184</v>
      </c>
      <c r="D246" s="5" t="s">
        <v>16</v>
      </c>
      <c r="E246" s="4" t="s">
        <v>436</v>
      </c>
      <c r="F246" s="4" t="s">
        <v>436</v>
      </c>
      <c r="G246" s="893"/>
      <c r="H246" s="893"/>
      <c r="I246" s="928"/>
      <c r="J246" s="1036"/>
    </row>
    <row r="247" spans="2:10" customFormat="1" ht="72" customHeight="1" thickBot="1" x14ac:dyDescent="0.3">
      <c r="B247" s="914"/>
      <c r="C247" s="4" t="s">
        <v>205</v>
      </c>
      <c r="D247" s="37" t="s">
        <v>25</v>
      </c>
      <c r="E247" s="4" t="s">
        <v>206</v>
      </c>
      <c r="F247" s="4" t="s">
        <v>3309</v>
      </c>
      <c r="G247" s="893"/>
      <c r="H247" s="893"/>
      <c r="I247" s="928"/>
      <c r="J247" s="1036"/>
    </row>
    <row r="248" spans="2:10" customFormat="1" ht="36" customHeight="1" x14ac:dyDescent="0.25">
      <c r="B248" s="913"/>
      <c r="C248" s="908" t="s">
        <v>3585</v>
      </c>
      <c r="D248" s="909"/>
      <c r="E248" s="909"/>
      <c r="F248" s="910"/>
      <c r="G248" s="835" t="s">
        <v>3307</v>
      </c>
      <c r="H248" s="835" t="s">
        <v>3306</v>
      </c>
      <c r="I248" s="837" t="s">
        <v>3208</v>
      </c>
      <c r="J248" s="929"/>
    </row>
    <row r="249" spans="2:10" ht="33" customHeight="1" x14ac:dyDescent="0.25">
      <c r="B249" s="914"/>
      <c r="C249" s="707" t="s">
        <v>3422</v>
      </c>
      <c r="D249" s="708"/>
      <c r="E249" s="708"/>
      <c r="F249" s="708"/>
      <c r="G249" s="893"/>
      <c r="H249" s="893"/>
      <c r="I249" s="928"/>
      <c r="J249" s="930"/>
    </row>
    <row r="250" spans="2:10" customFormat="1" ht="179.25" customHeight="1" x14ac:dyDescent="0.25">
      <c r="B250" s="914"/>
      <c r="C250" s="10" t="s">
        <v>212</v>
      </c>
      <c r="D250" s="36" t="s">
        <v>25</v>
      </c>
      <c r="E250" s="11" t="s">
        <v>913</v>
      </c>
      <c r="F250" s="179" t="s">
        <v>3308</v>
      </c>
      <c r="G250" s="893"/>
      <c r="H250" s="893"/>
      <c r="I250" s="928"/>
      <c r="J250" s="930"/>
    </row>
    <row r="251" spans="2:10" customFormat="1" ht="28.5" customHeight="1" x14ac:dyDescent="0.25">
      <c r="B251" s="914"/>
      <c r="C251" s="13" t="s">
        <v>219</v>
      </c>
      <c r="D251" s="4" t="s">
        <v>16</v>
      </c>
      <c r="E251" s="11" t="s">
        <v>436</v>
      </c>
      <c r="F251" s="4" t="s">
        <v>436</v>
      </c>
      <c r="G251" s="893"/>
      <c r="H251" s="893"/>
      <c r="I251" s="928"/>
      <c r="J251" s="930"/>
    </row>
    <row r="252" spans="2:10" customFormat="1" ht="72" customHeight="1" x14ac:dyDescent="0.25">
      <c r="B252" s="914"/>
      <c r="C252" s="13" t="s">
        <v>232</v>
      </c>
      <c r="D252" s="37" t="s">
        <v>25</v>
      </c>
      <c r="E252" s="4" t="s">
        <v>233</v>
      </c>
      <c r="F252" s="4" t="s">
        <v>2518</v>
      </c>
      <c r="G252" s="893"/>
      <c r="H252" s="893"/>
      <c r="I252" s="928"/>
      <c r="J252" s="930"/>
    </row>
    <row r="253" spans="2:10" customFormat="1" ht="194.25" customHeight="1" x14ac:dyDescent="0.25">
      <c r="B253" s="914"/>
      <c r="C253" s="10" t="s">
        <v>212</v>
      </c>
      <c r="D253" s="11" t="s">
        <v>25</v>
      </c>
      <c r="E253" s="11" t="s">
        <v>913</v>
      </c>
      <c r="F253" s="4" t="s">
        <v>2206</v>
      </c>
      <c r="G253" s="893"/>
      <c r="H253" s="893"/>
      <c r="I253" s="928"/>
      <c r="J253" s="930"/>
    </row>
    <row r="254" spans="2:10" customFormat="1" ht="25.5" customHeight="1" thickBot="1" x14ac:dyDescent="0.3">
      <c r="B254" s="915"/>
      <c r="C254" s="13" t="s">
        <v>219</v>
      </c>
      <c r="D254" s="4" t="s">
        <v>16</v>
      </c>
      <c r="E254" s="11" t="s">
        <v>436</v>
      </c>
      <c r="F254" s="11" t="s">
        <v>436</v>
      </c>
      <c r="G254" s="836"/>
      <c r="H254" s="836"/>
      <c r="I254" s="838"/>
      <c r="J254" s="931"/>
    </row>
    <row r="255" spans="2:10" ht="84" customHeight="1" x14ac:dyDescent="0.25">
      <c r="B255" s="550"/>
      <c r="C255" s="534" t="s">
        <v>72</v>
      </c>
      <c r="D255" s="330" t="s">
        <v>25</v>
      </c>
      <c r="E255" s="330" t="s">
        <v>73</v>
      </c>
      <c r="F255" s="330" t="s">
        <v>428</v>
      </c>
      <c r="G255" s="835" t="s">
        <v>3304</v>
      </c>
      <c r="H255" s="835" t="s">
        <v>3303</v>
      </c>
      <c r="I255" s="837" t="s">
        <v>3208</v>
      </c>
      <c r="J255" s="1035"/>
    </row>
    <row r="256" spans="2:10" ht="47.25" customHeight="1" x14ac:dyDescent="0.25">
      <c r="B256" s="580"/>
      <c r="C256" s="830" t="s">
        <v>3935</v>
      </c>
      <c r="D256" s="831"/>
      <c r="E256" s="831"/>
      <c r="F256" s="831"/>
      <c r="G256" s="893"/>
      <c r="H256" s="893"/>
      <c r="I256" s="928"/>
      <c r="J256" s="1036"/>
    </row>
    <row r="257" spans="2:11" customFormat="1" ht="62.25" customHeight="1" thickBot="1" x14ac:dyDescent="0.3">
      <c r="B257" s="551"/>
      <c r="C257" s="53" t="s">
        <v>1254</v>
      </c>
      <c r="D257" s="19" t="s">
        <v>25</v>
      </c>
      <c r="E257" s="20" t="s">
        <v>58</v>
      </c>
      <c r="F257" s="19" t="s">
        <v>3305</v>
      </c>
      <c r="G257" s="836"/>
      <c r="H257" s="836"/>
      <c r="I257" s="838"/>
      <c r="J257" s="1038"/>
    </row>
    <row r="258" spans="2:11" ht="84" customHeight="1" x14ac:dyDescent="0.25">
      <c r="B258" s="1024"/>
      <c r="C258" s="534" t="s">
        <v>72</v>
      </c>
      <c r="D258" s="330" t="s">
        <v>25</v>
      </c>
      <c r="E258" s="330" t="s">
        <v>73</v>
      </c>
      <c r="F258" s="330" t="s">
        <v>428</v>
      </c>
      <c r="G258" s="835" t="s">
        <v>3539</v>
      </c>
      <c r="H258" s="835" t="s">
        <v>3242</v>
      </c>
      <c r="I258" s="883" t="s">
        <v>3208</v>
      </c>
      <c r="J258" s="895"/>
    </row>
    <row r="259" spans="2:11" ht="47.25" customHeight="1" x14ac:dyDescent="0.25">
      <c r="B259" s="1025"/>
      <c r="C259" s="830" t="s">
        <v>3935</v>
      </c>
      <c r="D259" s="831"/>
      <c r="E259" s="831"/>
      <c r="F259" s="831"/>
      <c r="G259" s="893"/>
      <c r="H259" s="893"/>
      <c r="I259" s="891"/>
      <c r="J259" s="1037"/>
    </row>
    <row r="260" spans="2:11" ht="35.25" customHeight="1" x14ac:dyDescent="0.25">
      <c r="B260" s="1025"/>
      <c r="C260" s="10" t="s">
        <v>1254</v>
      </c>
      <c r="D260" s="179" t="s">
        <v>25</v>
      </c>
      <c r="E260" s="6" t="s">
        <v>58</v>
      </c>
      <c r="F260" s="568" t="s">
        <v>435</v>
      </c>
      <c r="G260" s="893"/>
      <c r="H260" s="893"/>
      <c r="I260" s="891"/>
      <c r="J260" s="1037"/>
    </row>
    <row r="261" spans="2:11" ht="89.25" customHeight="1" thickBot="1" x14ac:dyDescent="0.3">
      <c r="B261" s="1026"/>
      <c r="C261" s="49" t="s">
        <v>1252</v>
      </c>
      <c r="D261" s="15" t="s">
        <v>25</v>
      </c>
      <c r="E261" s="51" t="s">
        <v>2538</v>
      </c>
      <c r="F261" s="326" t="s">
        <v>2869</v>
      </c>
      <c r="G261" s="836"/>
      <c r="H261" s="836"/>
      <c r="I261" s="884"/>
      <c r="J261" s="896"/>
    </row>
    <row r="262" spans="2:11" ht="45.75" customHeight="1" thickBot="1" x14ac:dyDescent="0.3">
      <c r="B262" s="509"/>
      <c r="C262" s="564" t="s">
        <v>705</v>
      </c>
      <c r="D262" s="504" t="s">
        <v>25</v>
      </c>
      <c r="E262" s="503" t="s">
        <v>58</v>
      </c>
      <c r="F262" s="532" t="s">
        <v>2869</v>
      </c>
      <c r="G262" s="577" t="s">
        <v>3241</v>
      </c>
      <c r="H262" s="18" t="s">
        <v>3240</v>
      </c>
      <c r="I262" s="559" t="s">
        <v>3208</v>
      </c>
      <c r="J262" s="481"/>
    </row>
    <row r="263" spans="2:11" ht="45.75" customHeight="1" thickBot="1" x14ac:dyDescent="0.3">
      <c r="B263" s="508"/>
      <c r="C263" s="533" t="s">
        <v>275</v>
      </c>
      <c r="D263" s="504" t="s">
        <v>1226</v>
      </c>
      <c r="E263" s="504" t="s">
        <v>276</v>
      </c>
      <c r="F263" s="563" t="s">
        <v>2869</v>
      </c>
      <c r="G263" s="532" t="s">
        <v>3239</v>
      </c>
      <c r="H263" s="18" t="s">
        <v>3238</v>
      </c>
      <c r="I263" s="559" t="s">
        <v>3208</v>
      </c>
      <c r="J263" s="481"/>
    </row>
    <row r="264" spans="2:11" ht="27.6" customHeight="1" x14ac:dyDescent="0.25">
      <c r="B264" s="841"/>
      <c r="C264" s="844" t="s">
        <v>3300</v>
      </c>
      <c r="D264" s="845"/>
      <c r="E264" s="845"/>
      <c r="F264" s="846"/>
      <c r="G264" s="847" t="s">
        <v>3299</v>
      </c>
      <c r="H264" s="847" t="s">
        <v>3298</v>
      </c>
      <c r="I264" s="850" t="s">
        <v>3208</v>
      </c>
      <c r="J264" s="853"/>
    </row>
    <row r="265" spans="2:11" ht="15.75" customHeight="1" x14ac:dyDescent="0.25">
      <c r="B265" s="842"/>
      <c r="C265" s="4" t="s">
        <v>281</v>
      </c>
      <c r="D265" s="4" t="s">
        <v>16</v>
      </c>
      <c r="E265" s="4" t="s">
        <v>436</v>
      </c>
      <c r="F265" s="4" t="s">
        <v>436</v>
      </c>
      <c r="G265" s="848"/>
      <c r="H265" s="848"/>
      <c r="I265" s="851"/>
      <c r="J265" s="854"/>
    </row>
    <row r="266" spans="2:11" ht="84" customHeight="1" thickBot="1" x14ac:dyDescent="0.3">
      <c r="B266" s="843"/>
      <c r="C266" s="19" t="s">
        <v>292</v>
      </c>
      <c r="D266" s="68" t="s">
        <v>25</v>
      </c>
      <c r="E266" s="19" t="s">
        <v>293</v>
      </c>
      <c r="F266" s="68" t="s">
        <v>3297</v>
      </c>
      <c r="G266" s="849"/>
      <c r="H266" s="849"/>
      <c r="I266" s="852"/>
      <c r="J266" s="855"/>
    </row>
    <row r="267" spans="2:11" ht="36" customHeight="1" x14ac:dyDescent="0.25">
      <c r="B267" s="100"/>
      <c r="C267" s="100"/>
      <c r="D267" s="100"/>
      <c r="E267" s="100"/>
      <c r="F267" s="100"/>
      <c r="H267" s="517"/>
      <c r="J267" s="537"/>
      <c r="K267"/>
    </row>
    <row r="268" spans="2:11" ht="14.25" customHeight="1" thickBot="1" x14ac:dyDescent="0.3">
      <c r="B268" s="700" t="s">
        <v>3296</v>
      </c>
      <c r="C268" s="700"/>
      <c r="D268" s="519"/>
      <c r="E268" s="519"/>
      <c r="F268" s="519"/>
      <c r="G268" s="417"/>
      <c r="H268" s="417"/>
      <c r="I268" s="518"/>
      <c r="J268" s="518"/>
      <c r="K268" s="516"/>
    </row>
    <row r="269" spans="2:11" ht="10.15" customHeight="1" thickBot="1" x14ac:dyDescent="0.3">
      <c r="B269" s="100"/>
      <c r="C269" s="100"/>
      <c r="D269" s="100"/>
      <c r="E269" s="100"/>
      <c r="F269" s="100"/>
      <c r="H269" s="517"/>
    </row>
    <row r="270" spans="2:11" ht="22.5" customHeight="1" x14ac:dyDescent="0.25">
      <c r="B270" s="903"/>
      <c r="C270" s="897" t="s">
        <v>482</v>
      </c>
      <c r="D270" s="897" t="s">
        <v>481</v>
      </c>
      <c r="E270" s="897" t="s">
        <v>479</v>
      </c>
      <c r="F270" s="897" t="s">
        <v>480</v>
      </c>
      <c r="G270" s="897" t="s">
        <v>3295</v>
      </c>
      <c r="H270" s="897" t="s">
        <v>3294</v>
      </c>
      <c r="I270" s="856" t="s">
        <v>3292</v>
      </c>
      <c r="J270" s="858" t="s">
        <v>3293</v>
      </c>
      <c r="K270"/>
    </row>
    <row r="271" spans="2:11" ht="15" customHeight="1" thickBot="1" x14ac:dyDescent="0.3">
      <c r="B271" s="904"/>
      <c r="C271" s="898"/>
      <c r="D271" s="898"/>
      <c r="E271" s="898"/>
      <c r="F271" s="898"/>
      <c r="G271" s="898"/>
      <c r="H271" s="898"/>
      <c r="I271" s="857"/>
      <c r="J271" s="859"/>
    </row>
    <row r="272" spans="2:11" ht="15" customHeight="1" x14ac:dyDescent="0.25">
      <c r="B272" s="881"/>
      <c r="C272" s="514" t="s">
        <v>468</v>
      </c>
      <c r="D272" s="338" t="s">
        <v>16</v>
      </c>
      <c r="E272" s="338" t="s">
        <v>436</v>
      </c>
      <c r="F272" s="883" t="s">
        <v>3288</v>
      </c>
      <c r="G272" s="835" t="s">
        <v>3287</v>
      </c>
      <c r="H272" s="835" t="s">
        <v>3286</v>
      </c>
      <c r="I272" s="885" t="s">
        <v>3208</v>
      </c>
      <c r="J272" s="839"/>
    </row>
    <row r="273" spans="2:11" ht="27" customHeight="1" x14ac:dyDescent="0.25">
      <c r="B273" s="887"/>
      <c r="C273" s="690" t="s">
        <v>3254</v>
      </c>
      <c r="D273" s="691"/>
      <c r="E273" s="692"/>
      <c r="F273" s="891"/>
      <c r="G273" s="893"/>
      <c r="H273" s="893"/>
      <c r="I273" s="894"/>
      <c r="J273" s="880"/>
      <c r="K273" s="516"/>
    </row>
    <row r="274" spans="2:11" ht="27" customHeight="1" thickBot="1" x14ac:dyDescent="0.3">
      <c r="B274" s="882"/>
      <c r="C274" s="513" t="s">
        <v>133</v>
      </c>
      <c r="D274" s="135" t="s">
        <v>16</v>
      </c>
      <c r="E274" s="135" t="s">
        <v>436</v>
      </c>
      <c r="F274" s="884"/>
      <c r="G274" s="836"/>
      <c r="H274" s="836"/>
      <c r="I274" s="886"/>
      <c r="J274" s="840"/>
      <c r="K274"/>
    </row>
    <row r="275" spans="2:11" x14ac:dyDescent="0.25">
      <c r="B275" s="899"/>
      <c r="C275" s="318" t="s">
        <v>184</v>
      </c>
      <c r="D275" s="318" t="s">
        <v>16</v>
      </c>
      <c r="E275" s="318" t="s">
        <v>436</v>
      </c>
      <c r="F275" s="883" t="s">
        <v>3291</v>
      </c>
      <c r="G275" s="835" t="s">
        <v>3290</v>
      </c>
      <c r="H275" s="835" t="s">
        <v>3289</v>
      </c>
      <c r="I275" s="901" t="s">
        <v>3208</v>
      </c>
      <c r="J275" s="895"/>
      <c r="K275"/>
    </row>
    <row r="276" spans="2:11" ht="30.75" customHeight="1" thickBot="1" x14ac:dyDescent="0.3">
      <c r="B276" s="900"/>
      <c r="C276" s="19" t="s">
        <v>188</v>
      </c>
      <c r="D276" s="19" t="s">
        <v>16</v>
      </c>
      <c r="E276" s="19" t="s">
        <v>436</v>
      </c>
      <c r="F276" s="884"/>
      <c r="G276" s="836"/>
      <c r="H276" s="836"/>
      <c r="I276" s="902"/>
      <c r="J276" s="896"/>
    </row>
    <row r="277" spans="2:11" ht="18.75" customHeight="1" x14ac:dyDescent="0.25">
      <c r="B277" s="881"/>
      <c r="C277" s="514" t="s">
        <v>468</v>
      </c>
      <c r="D277" s="338" t="s">
        <v>16</v>
      </c>
      <c r="E277" s="338" t="s">
        <v>436</v>
      </c>
      <c r="F277" s="883" t="s">
        <v>3288</v>
      </c>
      <c r="G277" s="835" t="s">
        <v>3287</v>
      </c>
      <c r="H277" s="835" t="s">
        <v>3286</v>
      </c>
      <c r="I277" s="885" t="s">
        <v>3208</v>
      </c>
      <c r="J277" s="839"/>
    </row>
    <row r="278" spans="2:11" ht="24" customHeight="1" x14ac:dyDescent="0.25">
      <c r="B278" s="887"/>
      <c r="C278" s="690" t="s">
        <v>3254</v>
      </c>
      <c r="D278" s="691"/>
      <c r="E278" s="692"/>
      <c r="F278" s="891"/>
      <c r="G278" s="893"/>
      <c r="H278" s="893"/>
      <c r="I278" s="894"/>
      <c r="J278" s="880"/>
    </row>
    <row r="279" spans="2:11" ht="15.75" thickBot="1" x14ac:dyDescent="0.3">
      <c r="B279" s="882"/>
      <c r="C279" s="513" t="s">
        <v>133</v>
      </c>
      <c r="D279" s="135" t="s">
        <v>16</v>
      </c>
      <c r="E279" s="135" t="s">
        <v>436</v>
      </c>
      <c r="F279" s="884"/>
      <c r="G279" s="836"/>
      <c r="H279" s="836"/>
      <c r="I279" s="886"/>
      <c r="J279" s="840"/>
    </row>
    <row r="280" spans="2:11" ht="28.5" customHeight="1" x14ac:dyDescent="0.25">
      <c r="B280" s="881"/>
      <c r="C280" s="888" t="s">
        <v>3267</v>
      </c>
      <c r="D280" s="889"/>
      <c r="E280" s="890"/>
      <c r="F280" s="883" t="s">
        <v>3285</v>
      </c>
      <c r="G280" s="835" t="s">
        <v>3284</v>
      </c>
      <c r="H280" s="835" t="s">
        <v>3283</v>
      </c>
      <c r="I280" s="885" t="s">
        <v>3208</v>
      </c>
      <c r="J280" s="839"/>
    </row>
    <row r="281" spans="2:11" x14ac:dyDescent="0.25">
      <c r="B281" s="887"/>
      <c r="C281" s="108" t="s">
        <v>219</v>
      </c>
      <c r="D281" s="42" t="s">
        <v>16</v>
      </c>
      <c r="E281" s="42" t="s">
        <v>436</v>
      </c>
      <c r="F281" s="891"/>
      <c r="G281" s="893"/>
      <c r="H281" s="893"/>
      <c r="I281" s="894"/>
      <c r="J281" s="880"/>
    </row>
    <row r="282" spans="2:11" ht="24.75" customHeight="1" x14ac:dyDescent="0.25">
      <c r="B282" s="887"/>
      <c r="C282" s="690" t="s">
        <v>3254</v>
      </c>
      <c r="D282" s="691"/>
      <c r="E282" s="692"/>
      <c r="F282" s="891"/>
      <c r="G282" s="893"/>
      <c r="H282" s="893"/>
      <c r="I282" s="894"/>
      <c r="J282" s="880"/>
    </row>
    <row r="283" spans="2:11" x14ac:dyDescent="0.25">
      <c r="B283" s="887"/>
      <c r="C283" s="108" t="s">
        <v>133</v>
      </c>
      <c r="D283" s="42" t="s">
        <v>16</v>
      </c>
      <c r="E283" s="42" t="s">
        <v>436</v>
      </c>
      <c r="F283" s="892"/>
      <c r="G283" s="893"/>
      <c r="H283" s="893"/>
      <c r="I283" s="894"/>
      <c r="J283" s="880"/>
    </row>
    <row r="284" spans="2:11" ht="88.5" customHeight="1" thickBot="1" x14ac:dyDescent="0.3">
      <c r="B284" s="882"/>
      <c r="C284" s="513" t="s">
        <v>137</v>
      </c>
      <c r="D284" s="135" t="s">
        <v>25</v>
      </c>
      <c r="E284" s="19" t="s">
        <v>138</v>
      </c>
      <c r="F284" s="515" t="s">
        <v>2985</v>
      </c>
      <c r="G284" s="836"/>
      <c r="H284" s="836"/>
      <c r="I284" s="886"/>
      <c r="J284" s="840"/>
    </row>
    <row r="285" spans="2:11" x14ac:dyDescent="0.25">
      <c r="B285" s="881"/>
      <c r="C285" s="514" t="s">
        <v>468</v>
      </c>
      <c r="D285" s="338" t="s">
        <v>16</v>
      </c>
      <c r="E285" s="338" t="s">
        <v>436</v>
      </c>
      <c r="F285" s="883" t="s">
        <v>3282</v>
      </c>
      <c r="G285" s="835" t="s">
        <v>3281</v>
      </c>
      <c r="H285" s="835" t="s">
        <v>3280</v>
      </c>
      <c r="I285" s="885" t="s">
        <v>3208</v>
      </c>
      <c r="J285" s="839"/>
    </row>
    <row r="286" spans="2:11" ht="34.5" thickBot="1" x14ac:dyDescent="0.3">
      <c r="B286" s="882"/>
      <c r="C286" s="513" t="s">
        <v>275</v>
      </c>
      <c r="D286" s="135" t="s">
        <v>25</v>
      </c>
      <c r="E286" s="135" t="s">
        <v>276</v>
      </c>
      <c r="F286" s="884"/>
      <c r="G286" s="836"/>
      <c r="H286" s="836"/>
      <c r="I286" s="886"/>
      <c r="J286" s="840"/>
    </row>
    <row r="287" spans="2:11" ht="27.75" customHeight="1" x14ac:dyDescent="0.25">
      <c r="B287" s="860"/>
      <c r="C287" s="511" t="s">
        <v>468</v>
      </c>
      <c r="D287" s="505" t="s">
        <v>16</v>
      </c>
      <c r="E287" s="505" t="s">
        <v>436</v>
      </c>
      <c r="F287" s="863" t="s">
        <v>3279</v>
      </c>
      <c r="G287" s="847" t="s">
        <v>3278</v>
      </c>
      <c r="H287" s="847" t="s">
        <v>3277</v>
      </c>
      <c r="I287" s="866" t="s">
        <v>3208</v>
      </c>
      <c r="J287" s="869"/>
    </row>
    <row r="288" spans="2:11" ht="33" customHeight="1" x14ac:dyDescent="0.25">
      <c r="B288" s="861"/>
      <c r="C288" s="702" t="s">
        <v>3243</v>
      </c>
      <c r="D288" s="703"/>
      <c r="E288" s="704"/>
      <c r="F288" s="864"/>
      <c r="G288" s="848"/>
      <c r="H288" s="848"/>
      <c r="I288" s="867"/>
      <c r="J288" s="870"/>
    </row>
    <row r="289" spans="2:10" ht="15.75" thickBot="1" x14ac:dyDescent="0.3">
      <c r="B289" s="862"/>
      <c r="C289" s="510" t="s">
        <v>146</v>
      </c>
      <c r="D289" s="339" t="s">
        <v>16</v>
      </c>
      <c r="E289" s="339" t="s">
        <v>436</v>
      </c>
      <c r="F289" s="865"/>
      <c r="G289" s="849"/>
      <c r="H289" s="849"/>
      <c r="I289" s="868"/>
      <c r="J289" s="871"/>
    </row>
    <row r="290" spans="2:10" ht="30" customHeight="1" x14ac:dyDescent="0.25">
      <c r="B290" s="860"/>
      <c r="C290" s="511" t="s">
        <v>468</v>
      </c>
      <c r="D290" s="505" t="s">
        <v>16</v>
      </c>
      <c r="E290" s="505" t="s">
        <v>436</v>
      </c>
      <c r="F290" s="863" t="s">
        <v>3276</v>
      </c>
      <c r="G290" s="847" t="s">
        <v>3275</v>
      </c>
      <c r="H290" s="847" t="s">
        <v>3274</v>
      </c>
      <c r="I290" s="866" t="s">
        <v>3208</v>
      </c>
      <c r="J290" s="869"/>
    </row>
    <row r="291" spans="2:10" ht="30.75" customHeight="1" x14ac:dyDescent="0.25">
      <c r="B291" s="861"/>
      <c r="C291" s="702" t="s">
        <v>3262</v>
      </c>
      <c r="D291" s="703"/>
      <c r="E291" s="704"/>
      <c r="F291" s="864"/>
      <c r="G291" s="848"/>
      <c r="H291" s="848"/>
      <c r="I291" s="867"/>
      <c r="J291" s="870"/>
    </row>
    <row r="292" spans="2:10" ht="15.75" thickBot="1" x14ac:dyDescent="0.3">
      <c r="B292" s="862"/>
      <c r="C292" s="510" t="s">
        <v>165</v>
      </c>
      <c r="D292" s="339" t="s">
        <v>16</v>
      </c>
      <c r="E292" s="339" t="s">
        <v>436</v>
      </c>
      <c r="F292" s="865"/>
      <c r="G292" s="849"/>
      <c r="H292" s="849"/>
      <c r="I292" s="868"/>
      <c r="J292" s="871"/>
    </row>
    <row r="293" spans="2:10" ht="28.5" customHeight="1" x14ac:dyDescent="0.25">
      <c r="B293" s="860"/>
      <c r="C293" s="511" t="s">
        <v>468</v>
      </c>
      <c r="D293" s="505" t="s">
        <v>16</v>
      </c>
      <c r="E293" s="505" t="s">
        <v>436</v>
      </c>
      <c r="F293" s="863" t="s">
        <v>3273</v>
      </c>
      <c r="G293" s="847" t="s">
        <v>3272</v>
      </c>
      <c r="H293" s="847" t="s">
        <v>3271</v>
      </c>
      <c r="I293" s="866" t="s">
        <v>3208</v>
      </c>
      <c r="J293" s="869"/>
    </row>
    <row r="294" spans="2:10" ht="30" customHeight="1" x14ac:dyDescent="0.25">
      <c r="B294" s="861"/>
      <c r="C294" s="702" t="s">
        <v>3258</v>
      </c>
      <c r="D294" s="703"/>
      <c r="E294" s="704"/>
      <c r="F294" s="864"/>
      <c r="G294" s="848"/>
      <c r="H294" s="848"/>
      <c r="I294" s="867"/>
      <c r="J294" s="870"/>
    </row>
    <row r="295" spans="2:10" ht="23.25" customHeight="1" thickBot="1" x14ac:dyDescent="0.3">
      <c r="B295" s="862"/>
      <c r="C295" s="510" t="s">
        <v>184</v>
      </c>
      <c r="D295" s="339" t="s">
        <v>16</v>
      </c>
      <c r="E295" s="339" t="s">
        <v>436</v>
      </c>
      <c r="F295" s="865"/>
      <c r="G295" s="849"/>
      <c r="H295" s="849"/>
      <c r="I295" s="868"/>
      <c r="J295" s="871"/>
    </row>
    <row r="296" spans="2:10" ht="29.25" customHeight="1" x14ac:dyDescent="0.25">
      <c r="B296" s="860"/>
      <c r="C296" s="511" t="s">
        <v>468</v>
      </c>
      <c r="D296" s="505" t="s">
        <v>16</v>
      </c>
      <c r="E296" s="505" t="s">
        <v>436</v>
      </c>
      <c r="F296" s="863" t="s">
        <v>3270</v>
      </c>
      <c r="G296" s="847" t="s">
        <v>3269</v>
      </c>
      <c r="H296" s="847" t="s">
        <v>3268</v>
      </c>
      <c r="I296" s="866" t="s">
        <v>3208</v>
      </c>
      <c r="J296" s="869"/>
    </row>
    <row r="297" spans="2:10" ht="30" customHeight="1" x14ac:dyDescent="0.25">
      <c r="B297" s="861"/>
      <c r="C297" s="702" t="s">
        <v>3267</v>
      </c>
      <c r="D297" s="703"/>
      <c r="E297" s="704"/>
      <c r="F297" s="864"/>
      <c r="G297" s="848"/>
      <c r="H297" s="848"/>
      <c r="I297" s="867"/>
      <c r="J297" s="870"/>
    </row>
    <row r="298" spans="2:10" ht="28.5" customHeight="1" thickBot="1" x14ac:dyDescent="0.3">
      <c r="B298" s="862"/>
      <c r="C298" s="510" t="s">
        <v>219</v>
      </c>
      <c r="D298" s="339" t="s">
        <v>16</v>
      </c>
      <c r="E298" s="339" t="s">
        <v>436</v>
      </c>
      <c r="F298" s="865"/>
      <c r="G298" s="849"/>
      <c r="H298" s="849"/>
      <c r="I298" s="868"/>
      <c r="J298" s="871"/>
    </row>
    <row r="299" spans="2:10" ht="30" customHeight="1" x14ac:dyDescent="0.25">
      <c r="B299" s="873"/>
      <c r="C299" s="876" t="s">
        <v>3946</v>
      </c>
      <c r="D299" s="877"/>
      <c r="E299" s="877"/>
      <c r="F299" s="878"/>
      <c r="G299" s="847" t="s">
        <v>3266</v>
      </c>
      <c r="H299" s="847" t="s">
        <v>3265</v>
      </c>
      <c r="I299" s="866" t="s">
        <v>3208</v>
      </c>
      <c r="J299" s="869"/>
    </row>
    <row r="300" spans="2:10" ht="33.75" customHeight="1" x14ac:dyDescent="0.25">
      <c r="B300" s="874"/>
      <c r="C300" s="702" t="s">
        <v>3264</v>
      </c>
      <c r="D300" s="703"/>
      <c r="E300" s="704"/>
      <c r="F300" s="879" t="s">
        <v>3263</v>
      </c>
      <c r="G300" s="848"/>
      <c r="H300" s="848"/>
      <c r="I300" s="867"/>
      <c r="J300" s="870"/>
    </row>
    <row r="301" spans="2:10" ht="31.5" customHeight="1" x14ac:dyDescent="0.25">
      <c r="B301" s="874"/>
      <c r="C301" s="104" t="s">
        <v>165</v>
      </c>
      <c r="D301" s="103" t="s">
        <v>16</v>
      </c>
      <c r="E301" s="103" t="s">
        <v>436</v>
      </c>
      <c r="F301" s="864"/>
      <c r="G301" s="848"/>
      <c r="H301" s="848"/>
      <c r="I301" s="867"/>
      <c r="J301" s="870"/>
    </row>
    <row r="302" spans="2:10" ht="30.75" customHeight="1" x14ac:dyDescent="0.25">
      <c r="B302" s="874"/>
      <c r="C302" s="702" t="s">
        <v>3254</v>
      </c>
      <c r="D302" s="703"/>
      <c r="E302" s="704"/>
      <c r="F302" s="864"/>
      <c r="G302" s="848"/>
      <c r="H302" s="848"/>
      <c r="I302" s="867"/>
      <c r="J302" s="870"/>
    </row>
    <row r="303" spans="2:10" ht="29.25" customHeight="1" x14ac:dyDescent="0.25">
      <c r="B303" s="874"/>
      <c r="C303" s="104" t="s">
        <v>133</v>
      </c>
      <c r="D303" s="103" t="s">
        <v>16</v>
      </c>
      <c r="E303" s="103" t="s">
        <v>436</v>
      </c>
      <c r="F303" s="872"/>
      <c r="G303" s="848"/>
      <c r="H303" s="848"/>
      <c r="I303" s="867"/>
      <c r="J303" s="870"/>
    </row>
    <row r="304" spans="2:10" ht="79.5" thickBot="1" x14ac:dyDescent="0.3">
      <c r="B304" s="875"/>
      <c r="C304" s="510" t="s">
        <v>137</v>
      </c>
      <c r="D304" s="339" t="s">
        <v>25</v>
      </c>
      <c r="E304" s="68" t="s">
        <v>138</v>
      </c>
      <c r="F304" s="512" t="s">
        <v>2985</v>
      </c>
      <c r="G304" s="849"/>
      <c r="H304" s="849"/>
      <c r="I304" s="868"/>
      <c r="J304" s="871"/>
    </row>
    <row r="305" spans="2:10" ht="33" customHeight="1" x14ac:dyDescent="0.25">
      <c r="B305" s="860"/>
      <c r="C305" s="844" t="s">
        <v>3262</v>
      </c>
      <c r="D305" s="845"/>
      <c r="E305" s="846"/>
      <c r="F305" s="863" t="s">
        <v>3261</v>
      </c>
      <c r="G305" s="847" t="s">
        <v>3260</v>
      </c>
      <c r="H305" s="847" t="s">
        <v>3259</v>
      </c>
      <c r="I305" s="866" t="s">
        <v>3208</v>
      </c>
      <c r="J305" s="869"/>
    </row>
    <row r="306" spans="2:10" ht="30" customHeight="1" x14ac:dyDescent="0.25">
      <c r="B306" s="861"/>
      <c r="C306" s="104" t="s">
        <v>165</v>
      </c>
      <c r="D306" s="103" t="s">
        <v>16</v>
      </c>
      <c r="E306" s="103" t="s">
        <v>436</v>
      </c>
      <c r="F306" s="864"/>
      <c r="G306" s="848"/>
      <c r="H306" s="848"/>
      <c r="I306" s="867"/>
      <c r="J306" s="870"/>
    </row>
    <row r="307" spans="2:10" ht="30" customHeight="1" x14ac:dyDescent="0.25">
      <c r="B307" s="861"/>
      <c r="C307" s="702" t="s">
        <v>3254</v>
      </c>
      <c r="D307" s="703"/>
      <c r="E307" s="704"/>
      <c r="F307" s="864"/>
      <c r="G307" s="848"/>
      <c r="H307" s="848"/>
      <c r="I307" s="867"/>
      <c r="J307" s="870"/>
    </row>
    <row r="308" spans="2:10" ht="30" customHeight="1" x14ac:dyDescent="0.25">
      <c r="B308" s="861"/>
      <c r="C308" s="104" t="s">
        <v>133</v>
      </c>
      <c r="D308" s="103" t="s">
        <v>16</v>
      </c>
      <c r="E308" s="103" t="s">
        <v>436</v>
      </c>
      <c r="F308" s="872"/>
      <c r="G308" s="848"/>
      <c r="H308" s="848"/>
      <c r="I308" s="867"/>
      <c r="J308" s="870"/>
    </row>
    <row r="309" spans="2:10" ht="79.5" thickBot="1" x14ac:dyDescent="0.3">
      <c r="B309" s="862"/>
      <c r="C309" s="510" t="s">
        <v>137</v>
      </c>
      <c r="D309" s="339" t="s">
        <v>25</v>
      </c>
      <c r="E309" s="68" t="s">
        <v>138</v>
      </c>
      <c r="F309" s="512" t="s">
        <v>2986</v>
      </c>
      <c r="G309" s="849"/>
      <c r="H309" s="849"/>
      <c r="I309" s="868"/>
      <c r="J309" s="871"/>
    </row>
    <row r="310" spans="2:10" ht="35.25" customHeight="1" x14ac:dyDescent="0.25">
      <c r="B310" s="860"/>
      <c r="C310" s="844" t="s">
        <v>3258</v>
      </c>
      <c r="D310" s="845"/>
      <c r="E310" s="846"/>
      <c r="F310" s="863" t="s">
        <v>3257</v>
      </c>
      <c r="G310" s="847" t="s">
        <v>3256</v>
      </c>
      <c r="H310" s="847" t="s">
        <v>3255</v>
      </c>
      <c r="I310" s="866" t="s">
        <v>3208</v>
      </c>
      <c r="J310" s="869"/>
    </row>
    <row r="311" spans="2:10" x14ac:dyDescent="0.25">
      <c r="B311" s="861"/>
      <c r="C311" s="104" t="s">
        <v>184</v>
      </c>
      <c r="D311" s="103" t="s">
        <v>16</v>
      </c>
      <c r="E311" s="103" t="s">
        <v>436</v>
      </c>
      <c r="F311" s="864"/>
      <c r="G311" s="848"/>
      <c r="H311" s="848"/>
      <c r="I311" s="867"/>
      <c r="J311" s="870"/>
    </row>
    <row r="312" spans="2:10" ht="31.5" customHeight="1" x14ac:dyDescent="0.25">
      <c r="B312" s="861"/>
      <c r="C312" s="702" t="s">
        <v>3254</v>
      </c>
      <c r="D312" s="703"/>
      <c r="E312" s="704"/>
      <c r="F312" s="864"/>
      <c r="G312" s="848"/>
      <c r="H312" s="848"/>
      <c r="I312" s="867"/>
      <c r="J312" s="870"/>
    </row>
    <row r="313" spans="2:10" x14ac:dyDescent="0.25">
      <c r="B313" s="861"/>
      <c r="C313" s="104" t="s">
        <v>133</v>
      </c>
      <c r="D313" s="103" t="s">
        <v>16</v>
      </c>
      <c r="E313" s="103" t="s">
        <v>436</v>
      </c>
      <c r="F313" s="872"/>
      <c r="G313" s="848"/>
      <c r="H313" s="848"/>
      <c r="I313" s="867"/>
      <c r="J313" s="870"/>
    </row>
    <row r="314" spans="2:10" ht="84" customHeight="1" thickBot="1" x14ac:dyDescent="0.3">
      <c r="B314" s="862"/>
      <c r="C314" s="510" t="s">
        <v>137</v>
      </c>
      <c r="D314" s="339" t="s">
        <v>25</v>
      </c>
      <c r="E314" s="68" t="s">
        <v>138</v>
      </c>
      <c r="F314" s="512" t="s">
        <v>2985</v>
      </c>
      <c r="G314" s="849"/>
      <c r="H314" s="849"/>
      <c r="I314" s="868"/>
      <c r="J314" s="871"/>
    </row>
    <row r="315" spans="2:10" x14ac:dyDescent="0.25">
      <c r="B315" s="860"/>
      <c r="C315" s="511" t="s">
        <v>35</v>
      </c>
      <c r="D315" s="505" t="s">
        <v>16</v>
      </c>
      <c r="E315" s="505" t="s">
        <v>436</v>
      </c>
      <c r="F315" s="863" t="s">
        <v>3253</v>
      </c>
      <c r="G315" s="847" t="s">
        <v>3252</v>
      </c>
      <c r="H315" s="847" t="s">
        <v>3251</v>
      </c>
      <c r="I315" s="866" t="s">
        <v>3208</v>
      </c>
      <c r="J315" s="869"/>
    </row>
    <row r="316" spans="2:10" ht="15.75" thickBot="1" x14ac:dyDescent="0.3">
      <c r="B316" s="862"/>
      <c r="C316" s="510" t="s">
        <v>468</v>
      </c>
      <c r="D316" s="339" t="s">
        <v>16</v>
      </c>
      <c r="E316" s="339" t="s">
        <v>436</v>
      </c>
      <c r="F316" s="865"/>
      <c r="G316" s="849"/>
      <c r="H316" s="849"/>
      <c r="I316" s="868"/>
      <c r="J316" s="871"/>
    </row>
    <row r="317" spans="2:10" ht="30" customHeight="1" x14ac:dyDescent="0.25">
      <c r="B317" s="860"/>
      <c r="C317" s="511" t="s">
        <v>35</v>
      </c>
      <c r="D317" s="505" t="s">
        <v>16</v>
      </c>
      <c r="E317" s="505" t="s">
        <v>436</v>
      </c>
      <c r="F317" s="863" t="s">
        <v>3250</v>
      </c>
      <c r="G317" s="847" t="s">
        <v>3249</v>
      </c>
      <c r="H317" s="847" t="s">
        <v>3248</v>
      </c>
      <c r="I317" s="866" t="s">
        <v>3208</v>
      </c>
      <c r="J317" s="869"/>
    </row>
    <row r="318" spans="2:10" ht="24" customHeight="1" x14ac:dyDescent="0.25">
      <c r="B318" s="861"/>
      <c r="C318" s="702" t="s">
        <v>3247</v>
      </c>
      <c r="D318" s="703"/>
      <c r="E318" s="704"/>
      <c r="F318" s="864"/>
      <c r="G318" s="848"/>
      <c r="H318" s="848"/>
      <c r="I318" s="867"/>
      <c r="J318" s="870"/>
    </row>
    <row r="319" spans="2:10" ht="15.75" thickBot="1" x14ac:dyDescent="0.3">
      <c r="B319" s="862"/>
      <c r="C319" s="510" t="s">
        <v>133</v>
      </c>
      <c r="D319" s="339" t="s">
        <v>16</v>
      </c>
      <c r="E319" s="339" t="s">
        <v>436</v>
      </c>
      <c r="F319" s="865"/>
      <c r="G319" s="849"/>
      <c r="H319" s="849"/>
      <c r="I319" s="868"/>
      <c r="J319" s="871"/>
    </row>
    <row r="320" spans="2:10" x14ac:dyDescent="0.25">
      <c r="B320" s="860"/>
      <c r="C320" s="511" t="s">
        <v>35</v>
      </c>
      <c r="D320" s="505" t="s">
        <v>16</v>
      </c>
      <c r="E320" s="505" t="s">
        <v>436</v>
      </c>
      <c r="F320" s="863" t="s">
        <v>3246</v>
      </c>
      <c r="G320" s="847" t="s">
        <v>3245</v>
      </c>
      <c r="H320" s="847" t="s">
        <v>3244</v>
      </c>
      <c r="I320" s="866" t="s">
        <v>3208</v>
      </c>
      <c r="J320" s="869"/>
    </row>
    <row r="321" spans="2:10" ht="24" customHeight="1" x14ac:dyDescent="0.25">
      <c r="B321" s="861"/>
      <c r="C321" s="702" t="s">
        <v>3243</v>
      </c>
      <c r="D321" s="703"/>
      <c r="E321" s="704"/>
      <c r="F321" s="864"/>
      <c r="G321" s="848"/>
      <c r="H321" s="848"/>
      <c r="I321" s="867"/>
      <c r="J321" s="870"/>
    </row>
    <row r="322" spans="2:10" ht="15.75" thickBot="1" x14ac:dyDescent="0.3">
      <c r="B322" s="862"/>
      <c r="C322" s="510" t="s">
        <v>146</v>
      </c>
      <c r="D322" s="339" t="s">
        <v>16</v>
      </c>
      <c r="E322" s="339" t="s">
        <v>436</v>
      </c>
      <c r="F322" s="865"/>
      <c r="G322" s="849"/>
      <c r="H322" s="849"/>
      <c r="I322" s="868"/>
      <c r="J322" s="871"/>
    </row>
    <row r="323" spans="2:10" ht="35.25" customHeight="1" thickBot="1" x14ac:dyDescent="0.3">
      <c r="B323" s="558"/>
      <c r="C323" s="832" t="s">
        <v>3936</v>
      </c>
      <c r="D323" s="833"/>
      <c r="E323" s="833"/>
      <c r="F323" s="834"/>
      <c r="G323" s="835" t="s">
        <v>3302</v>
      </c>
      <c r="H323" s="835" t="s">
        <v>3301</v>
      </c>
      <c r="I323" s="837" t="s">
        <v>3208</v>
      </c>
      <c r="J323" s="839"/>
    </row>
    <row r="324" spans="2:10" customFormat="1" ht="210.75" customHeight="1" thickBot="1" x14ac:dyDescent="0.3">
      <c r="B324" s="520"/>
      <c r="C324" s="564" t="s">
        <v>212</v>
      </c>
      <c r="D324" s="504" t="s">
        <v>25</v>
      </c>
      <c r="E324" s="504" t="s">
        <v>913</v>
      </c>
      <c r="F324" s="504" t="s">
        <v>3530</v>
      </c>
      <c r="G324" s="836"/>
      <c r="H324" s="836"/>
      <c r="I324" s="838"/>
      <c r="J324" s="840"/>
    </row>
    <row r="325" spans="2:10" ht="30" customHeight="1" x14ac:dyDescent="0.25">
      <c r="B325" s="914"/>
      <c r="C325" s="908" t="s">
        <v>3944</v>
      </c>
      <c r="D325" s="909"/>
      <c r="E325" s="909"/>
      <c r="F325" s="910"/>
      <c r="G325" s="835" t="s">
        <v>3462</v>
      </c>
      <c r="H325" s="835" t="s">
        <v>3463</v>
      </c>
      <c r="I325" s="837" t="s">
        <v>3208</v>
      </c>
      <c r="J325" s="1039"/>
    </row>
    <row r="326" spans="2:10" customFormat="1" ht="162.75" customHeight="1" x14ac:dyDescent="0.25">
      <c r="B326" s="914"/>
      <c r="C326" s="13" t="s">
        <v>81</v>
      </c>
      <c r="D326" s="4" t="s">
        <v>25</v>
      </c>
      <c r="E326" s="16" t="s">
        <v>911</v>
      </c>
      <c r="F326" s="42" t="s">
        <v>2407</v>
      </c>
      <c r="G326" s="893"/>
      <c r="H326" s="893"/>
      <c r="I326" s="928"/>
      <c r="J326" s="1040"/>
    </row>
    <row r="327" spans="2:10" customFormat="1" ht="153.75" customHeight="1" x14ac:dyDescent="0.25">
      <c r="B327" s="914"/>
      <c r="C327" s="13" t="s">
        <v>84</v>
      </c>
      <c r="D327" s="4" t="s">
        <v>25</v>
      </c>
      <c r="E327" s="16" t="s">
        <v>912</v>
      </c>
      <c r="F327" s="42" t="s">
        <v>2406</v>
      </c>
      <c r="G327" s="893"/>
      <c r="H327" s="893"/>
      <c r="I327" s="928"/>
      <c r="J327" s="1040"/>
    </row>
    <row r="328" spans="2:10" ht="30" customHeight="1" x14ac:dyDescent="0.25">
      <c r="B328" s="914"/>
      <c r="C328" s="690" t="s">
        <v>3945</v>
      </c>
      <c r="D328" s="691"/>
      <c r="E328" s="691"/>
      <c r="F328" s="692"/>
      <c r="G328" s="893"/>
      <c r="H328" s="893"/>
      <c r="I328" s="928"/>
      <c r="J328" s="1040"/>
    </row>
    <row r="329" spans="2:10" customFormat="1" ht="25.5" customHeight="1" x14ac:dyDescent="0.25">
      <c r="B329" s="914"/>
      <c r="C329" s="10" t="s">
        <v>165</v>
      </c>
      <c r="D329" s="11" t="s">
        <v>16</v>
      </c>
      <c r="E329" s="11" t="s">
        <v>436</v>
      </c>
      <c r="F329" s="11" t="s">
        <v>436</v>
      </c>
      <c r="G329" s="893"/>
      <c r="H329" s="893"/>
      <c r="I329" s="928"/>
      <c r="J329" s="1040"/>
    </row>
    <row r="330" spans="2:10" customFormat="1" ht="69.75" customHeight="1" thickBot="1" x14ac:dyDescent="0.3">
      <c r="B330" s="915"/>
      <c r="C330" s="53" t="s">
        <v>173</v>
      </c>
      <c r="D330" s="19" t="s">
        <v>63</v>
      </c>
      <c r="E330" s="19" t="s">
        <v>3557</v>
      </c>
      <c r="F330" s="135" t="s">
        <v>3366</v>
      </c>
      <c r="G330" s="836"/>
      <c r="H330" s="836"/>
      <c r="I330" s="838"/>
      <c r="J330" s="1041"/>
    </row>
    <row r="331" spans="2:10" ht="30" customHeight="1" x14ac:dyDescent="0.25">
      <c r="B331" s="913"/>
      <c r="C331" s="908" t="s">
        <v>3944</v>
      </c>
      <c r="D331" s="909"/>
      <c r="E331" s="909"/>
      <c r="F331" s="910"/>
      <c r="G331" s="835" t="s">
        <v>3464</v>
      </c>
      <c r="H331" s="835" t="s">
        <v>3465</v>
      </c>
      <c r="I331" s="837" t="s">
        <v>3208</v>
      </c>
      <c r="J331" s="929"/>
    </row>
    <row r="332" spans="2:10" customFormat="1" ht="162.75" customHeight="1" x14ac:dyDescent="0.25">
      <c r="B332" s="914"/>
      <c r="C332" s="13" t="s">
        <v>81</v>
      </c>
      <c r="D332" s="4" t="s">
        <v>25</v>
      </c>
      <c r="E332" s="16" t="s">
        <v>911</v>
      </c>
      <c r="F332" s="42" t="s">
        <v>2209</v>
      </c>
      <c r="G332" s="893"/>
      <c r="H332" s="893"/>
      <c r="I332" s="928"/>
      <c r="J332" s="930"/>
    </row>
    <row r="333" spans="2:10" customFormat="1" ht="153.75" customHeight="1" x14ac:dyDescent="0.25">
      <c r="B333" s="914"/>
      <c r="C333" s="13" t="s">
        <v>84</v>
      </c>
      <c r="D333" s="4" t="s">
        <v>25</v>
      </c>
      <c r="E333" s="16" t="s">
        <v>912</v>
      </c>
      <c r="F333" s="42" t="s">
        <v>2208</v>
      </c>
      <c r="G333" s="893"/>
      <c r="H333" s="893"/>
      <c r="I333" s="928"/>
      <c r="J333" s="930"/>
    </row>
    <row r="334" spans="2:10" ht="30" customHeight="1" x14ac:dyDescent="0.25">
      <c r="B334" s="914"/>
      <c r="C334" s="690" t="s">
        <v>3945</v>
      </c>
      <c r="D334" s="691"/>
      <c r="E334" s="691"/>
      <c r="F334" s="692"/>
      <c r="G334" s="893"/>
      <c r="H334" s="893"/>
      <c r="I334" s="928"/>
      <c r="J334" s="930"/>
    </row>
    <row r="335" spans="2:10" customFormat="1" ht="25.5" customHeight="1" x14ac:dyDescent="0.25">
      <c r="B335" s="914"/>
      <c r="C335" s="10" t="s">
        <v>165</v>
      </c>
      <c r="D335" s="11" t="s">
        <v>16</v>
      </c>
      <c r="E335" s="11" t="s">
        <v>436</v>
      </c>
      <c r="F335" s="11" t="s">
        <v>436</v>
      </c>
      <c r="G335" s="893"/>
      <c r="H335" s="893"/>
      <c r="I335" s="928"/>
      <c r="J335" s="930"/>
    </row>
    <row r="336" spans="2:10" customFormat="1" ht="25.5" customHeight="1" thickBot="1" x14ac:dyDescent="0.3">
      <c r="B336" s="915"/>
      <c r="C336" s="53" t="s">
        <v>173</v>
      </c>
      <c r="D336" s="19" t="s">
        <v>63</v>
      </c>
      <c r="E336" s="19" t="s">
        <v>3557</v>
      </c>
      <c r="F336" s="135" t="s">
        <v>3365</v>
      </c>
      <c r="G336" s="836"/>
      <c r="H336" s="836"/>
      <c r="I336" s="838"/>
      <c r="J336" s="931"/>
    </row>
    <row r="337" spans="2:10" ht="30" customHeight="1" x14ac:dyDescent="0.25">
      <c r="B337" s="913"/>
      <c r="C337" s="908" t="s">
        <v>3944</v>
      </c>
      <c r="D337" s="909"/>
      <c r="E337" s="909"/>
      <c r="F337" s="910"/>
      <c r="G337" s="835" t="s">
        <v>3340</v>
      </c>
      <c r="H337" s="835" t="s">
        <v>3339</v>
      </c>
      <c r="I337" s="837" t="s">
        <v>3208</v>
      </c>
      <c r="J337" s="929"/>
    </row>
    <row r="338" spans="2:10" customFormat="1" ht="196.5" customHeight="1" x14ac:dyDescent="0.25">
      <c r="B338" s="914"/>
      <c r="C338" s="13" t="s">
        <v>81</v>
      </c>
      <c r="D338" s="42" t="s">
        <v>25</v>
      </c>
      <c r="E338" s="16" t="s">
        <v>911</v>
      </c>
      <c r="F338" s="16" t="s">
        <v>2209</v>
      </c>
      <c r="G338" s="893"/>
      <c r="H338" s="893"/>
      <c r="I338" s="928"/>
      <c r="J338" s="930"/>
    </row>
    <row r="339" spans="2:10" customFormat="1" ht="190.5" customHeight="1" x14ac:dyDescent="0.25">
      <c r="B339" s="914"/>
      <c r="C339" s="13" t="s">
        <v>84</v>
      </c>
      <c r="D339" s="42" t="s">
        <v>25</v>
      </c>
      <c r="E339" s="28" t="s">
        <v>3338</v>
      </c>
      <c r="F339" s="28" t="s">
        <v>3318</v>
      </c>
      <c r="G339" s="893"/>
      <c r="H339" s="893"/>
      <c r="I339" s="928"/>
      <c r="J339" s="930"/>
    </row>
    <row r="340" spans="2:10" customFormat="1" ht="25.5" customHeight="1" thickBot="1" x14ac:dyDescent="0.3">
      <c r="B340" s="915"/>
      <c r="C340" s="10" t="s">
        <v>1314</v>
      </c>
      <c r="D340" s="11" t="s">
        <v>91</v>
      </c>
      <c r="E340" s="19" t="s">
        <v>1255</v>
      </c>
      <c r="F340" s="135" t="s">
        <v>3337</v>
      </c>
      <c r="G340" s="836"/>
      <c r="H340" s="836"/>
      <c r="I340" s="838"/>
      <c r="J340" s="931"/>
    </row>
    <row r="341" spans="2:10" customFormat="1" ht="25.5" customHeight="1" x14ac:dyDescent="0.25">
      <c r="B341" s="913"/>
      <c r="C341" s="925" t="s">
        <v>3947</v>
      </c>
      <c r="D341" s="926"/>
      <c r="E341" s="926"/>
      <c r="F341" s="927"/>
      <c r="G341" s="835" t="s">
        <v>3336</v>
      </c>
      <c r="H341" s="835" t="s">
        <v>3335</v>
      </c>
      <c r="I341" s="837" t="s">
        <v>3208</v>
      </c>
      <c r="J341" s="929"/>
    </row>
    <row r="342" spans="2:10" customFormat="1" ht="153.75" customHeight="1" x14ac:dyDescent="0.25">
      <c r="B342" s="914"/>
      <c r="C342" s="13" t="s">
        <v>196</v>
      </c>
      <c r="D342" s="4" t="s">
        <v>25</v>
      </c>
      <c r="E342" s="4" t="s">
        <v>3541</v>
      </c>
      <c r="F342" s="42" t="s">
        <v>1276</v>
      </c>
      <c r="G342" s="893"/>
      <c r="H342" s="893"/>
      <c r="I342" s="928"/>
      <c r="J342" s="930"/>
    </row>
    <row r="343" spans="2:10" customFormat="1" ht="25.5" customHeight="1" thickBot="1" x14ac:dyDescent="0.3">
      <c r="B343" s="915"/>
      <c r="C343" s="53" t="s">
        <v>184</v>
      </c>
      <c r="D343" s="64" t="s">
        <v>16</v>
      </c>
      <c r="E343" s="19" t="s">
        <v>436</v>
      </c>
      <c r="F343" s="135" t="s">
        <v>3305</v>
      </c>
      <c r="G343" s="836"/>
      <c r="H343" s="836"/>
      <c r="I343" s="838"/>
      <c r="J343" s="931"/>
    </row>
    <row r="344" spans="2:10" customFormat="1" ht="25.5" customHeight="1" x14ac:dyDescent="0.25">
      <c r="B344" s="913"/>
      <c r="C344" s="925" t="s">
        <v>3947</v>
      </c>
      <c r="D344" s="926"/>
      <c r="E344" s="926"/>
      <c r="F344" s="927"/>
      <c r="G344" s="835" t="s">
        <v>3334</v>
      </c>
      <c r="H344" s="835" t="s">
        <v>3333</v>
      </c>
      <c r="I344" s="837" t="s">
        <v>3208</v>
      </c>
      <c r="J344" s="929"/>
    </row>
    <row r="345" spans="2:10" customFormat="1" ht="107.25" customHeight="1" x14ac:dyDescent="0.25">
      <c r="B345" s="914"/>
      <c r="C345" s="13" t="s">
        <v>196</v>
      </c>
      <c r="D345" s="4" t="s">
        <v>25</v>
      </c>
      <c r="E345" s="4" t="s">
        <v>3541</v>
      </c>
      <c r="F345" s="42" t="s">
        <v>3305</v>
      </c>
      <c r="G345" s="893"/>
      <c r="H345" s="893"/>
      <c r="I345" s="928"/>
      <c r="J345" s="930"/>
    </row>
    <row r="346" spans="2:10" customFormat="1" ht="52.5" customHeight="1" thickBot="1" x14ac:dyDescent="0.3">
      <c r="B346" s="915"/>
      <c r="C346" s="53" t="s">
        <v>184</v>
      </c>
      <c r="D346" s="64" t="s">
        <v>16</v>
      </c>
      <c r="E346" s="19" t="s">
        <v>436</v>
      </c>
      <c r="F346" s="19" t="s">
        <v>436</v>
      </c>
      <c r="G346" s="836"/>
      <c r="H346" s="836"/>
      <c r="I346" s="838"/>
      <c r="J346" s="931"/>
    </row>
    <row r="347" spans="2:10" customFormat="1" ht="25.5" customHeight="1" x14ac:dyDescent="0.25">
      <c r="B347" s="913"/>
      <c r="C347" s="925" t="s">
        <v>3948</v>
      </c>
      <c r="D347" s="926"/>
      <c r="E347" s="926"/>
      <c r="F347" s="927"/>
      <c r="G347" s="835" t="s">
        <v>3332</v>
      </c>
      <c r="H347" s="835" t="s">
        <v>3331</v>
      </c>
      <c r="I347" s="837" t="s">
        <v>3208</v>
      </c>
      <c r="J347" s="929"/>
    </row>
    <row r="348" spans="2:10" customFormat="1" ht="192" customHeight="1" x14ac:dyDescent="0.25">
      <c r="B348" s="914"/>
      <c r="C348" s="13" t="s">
        <v>212</v>
      </c>
      <c r="D348" s="4" t="s">
        <v>25</v>
      </c>
      <c r="E348" s="4" t="s">
        <v>913</v>
      </c>
      <c r="F348" s="42" t="s">
        <v>913</v>
      </c>
      <c r="G348" s="893"/>
      <c r="H348" s="893"/>
      <c r="I348" s="928"/>
      <c r="J348" s="930"/>
    </row>
    <row r="349" spans="2:10" customFormat="1" ht="25.5" customHeight="1" thickBot="1" x14ac:dyDescent="0.3">
      <c r="B349" s="915"/>
      <c r="C349" s="53" t="s">
        <v>219</v>
      </c>
      <c r="D349" s="19" t="s">
        <v>16</v>
      </c>
      <c r="E349" s="19" t="s">
        <v>436</v>
      </c>
      <c r="F349" s="135" t="s">
        <v>3305</v>
      </c>
      <c r="G349" s="836"/>
      <c r="H349" s="836"/>
      <c r="I349" s="838"/>
      <c r="J349" s="931"/>
    </row>
    <row r="350" spans="2:10" customFormat="1" ht="25.5" customHeight="1" x14ac:dyDescent="0.25">
      <c r="B350" s="913"/>
      <c r="C350" s="925" t="s">
        <v>3948</v>
      </c>
      <c r="D350" s="926"/>
      <c r="E350" s="926"/>
      <c r="F350" s="927"/>
      <c r="G350" s="835" t="s">
        <v>3330</v>
      </c>
      <c r="H350" s="835" t="s">
        <v>3329</v>
      </c>
      <c r="I350" s="1042" t="s">
        <v>3208</v>
      </c>
      <c r="J350" s="1045"/>
    </row>
    <row r="351" spans="2:10" customFormat="1" ht="188.25" customHeight="1" x14ac:dyDescent="0.25">
      <c r="B351" s="914"/>
      <c r="C351" s="13" t="s">
        <v>212</v>
      </c>
      <c r="D351" s="4" t="s">
        <v>25</v>
      </c>
      <c r="E351" s="4" t="s">
        <v>913</v>
      </c>
      <c r="F351" s="42" t="s">
        <v>3305</v>
      </c>
      <c r="G351" s="893"/>
      <c r="H351" s="893"/>
      <c r="I351" s="1043"/>
      <c r="J351" s="1046"/>
    </row>
    <row r="352" spans="2:10" customFormat="1" ht="25.5" customHeight="1" thickBot="1" x14ac:dyDescent="0.3">
      <c r="B352" s="915"/>
      <c r="C352" s="53" t="s">
        <v>219</v>
      </c>
      <c r="D352" s="19" t="s">
        <v>16</v>
      </c>
      <c r="E352" s="19" t="s">
        <v>436</v>
      </c>
      <c r="F352" s="19" t="s">
        <v>436</v>
      </c>
      <c r="G352" s="836"/>
      <c r="H352" s="836"/>
      <c r="I352" s="1044"/>
      <c r="J352" s="1047"/>
    </row>
  </sheetData>
  <sheetProtection algorithmName="SHA-512" hashValue="6wJ5ySWU3WWbJSbkIJAQ4ighLnM52Z1a0VYkgvpa5IShR/xA58UNsCnOG6EAxpxnxEbHqQb0aIL9G3VuF2Pv7Q==" saltValue="5baC26AqPSD0Bbo6+ATxrQ==" spinCount="100000" sheet="1" objects="1" scenarios="1"/>
  <mergeCells count="530">
    <mergeCell ref="C350:F350"/>
    <mergeCell ref="B350:B352"/>
    <mergeCell ref="G350:G352"/>
    <mergeCell ref="H350:H352"/>
    <mergeCell ref="I350:I352"/>
    <mergeCell ref="J350:J352"/>
    <mergeCell ref="C341:F341"/>
    <mergeCell ref="B341:B343"/>
    <mergeCell ref="G341:G343"/>
    <mergeCell ref="H341:H343"/>
    <mergeCell ref="I341:I343"/>
    <mergeCell ref="J341:J343"/>
    <mergeCell ref="C347:F347"/>
    <mergeCell ref="B347:B349"/>
    <mergeCell ref="G347:G349"/>
    <mergeCell ref="H347:H349"/>
    <mergeCell ref="I347:I349"/>
    <mergeCell ref="J347:J349"/>
    <mergeCell ref="J331:J336"/>
    <mergeCell ref="G325:G330"/>
    <mergeCell ref="H325:H330"/>
    <mergeCell ref="I325:I330"/>
    <mergeCell ref="J325:J330"/>
    <mergeCell ref="C337:F337"/>
    <mergeCell ref="B337:B340"/>
    <mergeCell ref="G337:G340"/>
    <mergeCell ref="H337:H340"/>
    <mergeCell ref="I337:I340"/>
    <mergeCell ref="J337:J340"/>
    <mergeCell ref="C325:F325"/>
    <mergeCell ref="C328:F328"/>
    <mergeCell ref="B325:B330"/>
    <mergeCell ref="C331:F331"/>
    <mergeCell ref="C334:F334"/>
    <mergeCell ref="B331:B336"/>
    <mergeCell ref="G331:G336"/>
    <mergeCell ref="H331:H336"/>
    <mergeCell ref="I331:I336"/>
    <mergeCell ref="I248:I254"/>
    <mergeCell ref="J248:J254"/>
    <mergeCell ref="B248:B254"/>
    <mergeCell ref="B258:B261"/>
    <mergeCell ref="G258:G261"/>
    <mergeCell ref="H258:H261"/>
    <mergeCell ref="I258:I261"/>
    <mergeCell ref="J258:J261"/>
    <mergeCell ref="G255:G257"/>
    <mergeCell ref="H255:H257"/>
    <mergeCell ref="I255:I257"/>
    <mergeCell ref="J255:J257"/>
    <mergeCell ref="I238:I242"/>
    <mergeCell ref="J238:J242"/>
    <mergeCell ref="C240:F240"/>
    <mergeCell ref="B238:B242"/>
    <mergeCell ref="B243:B247"/>
    <mergeCell ref="C244:F244"/>
    <mergeCell ref="G243:G247"/>
    <mergeCell ref="H243:H247"/>
    <mergeCell ref="I243:I247"/>
    <mergeCell ref="J243:J247"/>
    <mergeCell ref="G115:G119"/>
    <mergeCell ref="H115:H119"/>
    <mergeCell ref="I115:I119"/>
    <mergeCell ref="J115:J119"/>
    <mergeCell ref="B115:B119"/>
    <mergeCell ref="B120:B124"/>
    <mergeCell ref="G120:G124"/>
    <mergeCell ref="H120:H124"/>
    <mergeCell ref="I120:I124"/>
    <mergeCell ref="J120:J124"/>
    <mergeCell ref="J208:J211"/>
    <mergeCell ref="C187:F187"/>
    <mergeCell ref="C190:F190"/>
    <mergeCell ref="B187:B193"/>
    <mergeCell ref="B201:B205"/>
    <mergeCell ref="G201:G205"/>
    <mergeCell ref="H201:H205"/>
    <mergeCell ref="I201:I205"/>
    <mergeCell ref="J201:J205"/>
    <mergeCell ref="C202:F202"/>
    <mergeCell ref="C204:F204"/>
    <mergeCell ref="G187:G193"/>
    <mergeCell ref="H187:H193"/>
    <mergeCell ref="I187:I193"/>
    <mergeCell ref="J187:J193"/>
    <mergeCell ref="C194:F194"/>
    <mergeCell ref="C197:F197"/>
    <mergeCell ref="B194:B200"/>
    <mergeCell ref="G194:G200"/>
    <mergeCell ref="J206:J207"/>
    <mergeCell ref="J194:J200"/>
    <mergeCell ref="H194:H200"/>
    <mergeCell ref="I194:I200"/>
    <mergeCell ref="B206:B207"/>
    <mergeCell ref="J102:J105"/>
    <mergeCell ref="G106:G109"/>
    <mergeCell ref="H106:H109"/>
    <mergeCell ref="I106:I109"/>
    <mergeCell ref="J106:J109"/>
    <mergeCell ref="B106:B109"/>
    <mergeCell ref="B110:B114"/>
    <mergeCell ref="G110:G114"/>
    <mergeCell ref="H110:H114"/>
    <mergeCell ref="I110:I114"/>
    <mergeCell ref="J110:J114"/>
    <mergeCell ref="H7:H8"/>
    <mergeCell ref="I7:I8"/>
    <mergeCell ref="J7:J8"/>
    <mergeCell ref="B9:B11"/>
    <mergeCell ref="B12:B14"/>
    <mergeCell ref="G9:G11"/>
    <mergeCell ref="H9:H11"/>
    <mergeCell ref="I9:I11"/>
    <mergeCell ref="J9:J11"/>
    <mergeCell ref="G12:G14"/>
    <mergeCell ref="H12:H14"/>
    <mergeCell ref="I12:I14"/>
    <mergeCell ref="J12:J14"/>
    <mergeCell ref="B1:D1"/>
    <mergeCell ref="B2:F2"/>
    <mergeCell ref="B5:C5"/>
    <mergeCell ref="B7:B8"/>
    <mergeCell ref="C7:C8"/>
    <mergeCell ref="D7:D8"/>
    <mergeCell ref="E7:E8"/>
    <mergeCell ref="F7:F8"/>
    <mergeCell ref="G7:G8"/>
    <mergeCell ref="B15:B18"/>
    <mergeCell ref="G15:G18"/>
    <mergeCell ref="H15:H18"/>
    <mergeCell ref="I15:I18"/>
    <mergeCell ref="J15:J18"/>
    <mergeCell ref="B24:B25"/>
    <mergeCell ref="G24:G25"/>
    <mergeCell ref="H24:H25"/>
    <mergeCell ref="I24:I25"/>
    <mergeCell ref="J24:J25"/>
    <mergeCell ref="C21:F21"/>
    <mergeCell ref="B19:B22"/>
    <mergeCell ref="G19:G22"/>
    <mergeCell ref="H19:H22"/>
    <mergeCell ref="I19:I22"/>
    <mergeCell ref="J19:J22"/>
    <mergeCell ref="B34:B37"/>
    <mergeCell ref="G34:G37"/>
    <mergeCell ref="H34:H37"/>
    <mergeCell ref="I34:I37"/>
    <mergeCell ref="J34:J37"/>
    <mergeCell ref="C35:F35"/>
    <mergeCell ref="B26:B29"/>
    <mergeCell ref="G26:G29"/>
    <mergeCell ref="H26:H29"/>
    <mergeCell ref="I26:I29"/>
    <mergeCell ref="J26:J29"/>
    <mergeCell ref="C27:F27"/>
    <mergeCell ref="B30:B33"/>
    <mergeCell ref="G30:G33"/>
    <mergeCell ref="H30:H33"/>
    <mergeCell ref="I30:I33"/>
    <mergeCell ref="J30:J33"/>
    <mergeCell ref="C31:F31"/>
    <mergeCell ref="B39:B55"/>
    <mergeCell ref="G39:G55"/>
    <mergeCell ref="H39:H55"/>
    <mergeCell ref="I39:I55"/>
    <mergeCell ref="I234:I237"/>
    <mergeCell ref="J39:J55"/>
    <mergeCell ref="C41:F41"/>
    <mergeCell ref="C44:F44"/>
    <mergeCell ref="C47:F47"/>
    <mergeCell ref="C48:F48"/>
    <mergeCell ref="C52:F52"/>
    <mergeCell ref="C54:F54"/>
    <mergeCell ref="J234:J237"/>
    <mergeCell ref="J96:J97"/>
    <mergeCell ref="I96:I97"/>
    <mergeCell ref="B98:B101"/>
    <mergeCell ref="G98:G101"/>
    <mergeCell ref="H98:H101"/>
    <mergeCell ref="I98:I101"/>
    <mergeCell ref="J98:J101"/>
    <mergeCell ref="B102:B105"/>
    <mergeCell ref="G102:G105"/>
    <mergeCell ref="H102:H105"/>
    <mergeCell ref="B56:B69"/>
    <mergeCell ref="G56:G69"/>
    <mergeCell ref="H56:H69"/>
    <mergeCell ref="I56:I69"/>
    <mergeCell ref="J56:J69"/>
    <mergeCell ref="C58:F58"/>
    <mergeCell ref="C61:F61"/>
    <mergeCell ref="C63:F63"/>
    <mergeCell ref="C66:F66"/>
    <mergeCell ref="C68:F68"/>
    <mergeCell ref="B94:C94"/>
    <mergeCell ref="B96:B97"/>
    <mergeCell ref="C96:C97"/>
    <mergeCell ref="D96:D97"/>
    <mergeCell ref="E96:E97"/>
    <mergeCell ref="F96:F97"/>
    <mergeCell ref="G96:G97"/>
    <mergeCell ref="H96:H97"/>
    <mergeCell ref="I102:I105"/>
    <mergeCell ref="C126:E126"/>
    <mergeCell ref="F126:F128"/>
    <mergeCell ref="G126:G128"/>
    <mergeCell ref="H126:H128"/>
    <mergeCell ref="I126:I128"/>
    <mergeCell ref="J126:J128"/>
    <mergeCell ref="B132:B133"/>
    <mergeCell ref="G132:G133"/>
    <mergeCell ref="H132:H133"/>
    <mergeCell ref="I132:I133"/>
    <mergeCell ref="J132:J133"/>
    <mergeCell ref="B129:B131"/>
    <mergeCell ref="C129:E129"/>
    <mergeCell ref="F129:F131"/>
    <mergeCell ref="G129:G131"/>
    <mergeCell ref="H129:H131"/>
    <mergeCell ref="I129:I131"/>
    <mergeCell ref="J129:J131"/>
    <mergeCell ref="B126:B128"/>
    <mergeCell ref="B134:B135"/>
    <mergeCell ref="G134:G135"/>
    <mergeCell ref="H134:H135"/>
    <mergeCell ref="I134:I135"/>
    <mergeCell ref="J134:J135"/>
    <mergeCell ref="B136:B138"/>
    <mergeCell ref="F136:F138"/>
    <mergeCell ref="G136:G138"/>
    <mergeCell ref="H136:H138"/>
    <mergeCell ref="I136:I138"/>
    <mergeCell ref="J136:J138"/>
    <mergeCell ref="C137:E137"/>
    <mergeCell ref="B139:B141"/>
    <mergeCell ref="F139:F141"/>
    <mergeCell ref="G139:G141"/>
    <mergeCell ref="H139:H141"/>
    <mergeCell ref="I139:I141"/>
    <mergeCell ref="J139:J141"/>
    <mergeCell ref="C140:E140"/>
    <mergeCell ref="B142:B144"/>
    <mergeCell ref="F142:F144"/>
    <mergeCell ref="G142:G144"/>
    <mergeCell ref="H142:H144"/>
    <mergeCell ref="I142:I144"/>
    <mergeCell ref="J142:J144"/>
    <mergeCell ref="C143:E143"/>
    <mergeCell ref="B145:B147"/>
    <mergeCell ref="F145:F147"/>
    <mergeCell ref="G145:G147"/>
    <mergeCell ref="H145:H147"/>
    <mergeCell ref="I145:I147"/>
    <mergeCell ref="J145:J147"/>
    <mergeCell ref="C146:E146"/>
    <mergeCell ref="B148:B150"/>
    <mergeCell ref="F148:F150"/>
    <mergeCell ref="G148:G150"/>
    <mergeCell ref="H148:H150"/>
    <mergeCell ref="I148:I150"/>
    <mergeCell ref="J148:J150"/>
    <mergeCell ref="C149:E149"/>
    <mergeCell ref="B151:B152"/>
    <mergeCell ref="F151:F152"/>
    <mergeCell ref="G151:G152"/>
    <mergeCell ref="H151:H152"/>
    <mergeCell ref="I151:I152"/>
    <mergeCell ref="J151:J152"/>
    <mergeCell ref="B153:B155"/>
    <mergeCell ref="C153:F153"/>
    <mergeCell ref="G153:G155"/>
    <mergeCell ref="H153:H155"/>
    <mergeCell ref="I153:I155"/>
    <mergeCell ref="J153:J155"/>
    <mergeCell ref="B156:B158"/>
    <mergeCell ref="C156:F156"/>
    <mergeCell ref="G156:G158"/>
    <mergeCell ref="H156:H158"/>
    <mergeCell ref="I156:I158"/>
    <mergeCell ref="J156:J158"/>
    <mergeCell ref="C159:F159"/>
    <mergeCell ref="C160:F160"/>
    <mergeCell ref="B159:B163"/>
    <mergeCell ref="G159:G163"/>
    <mergeCell ref="H159:H163"/>
    <mergeCell ref="I159:I163"/>
    <mergeCell ref="J159:J163"/>
    <mergeCell ref="C164:F164"/>
    <mergeCell ref="C165:F165"/>
    <mergeCell ref="B164:B167"/>
    <mergeCell ref="G164:G167"/>
    <mergeCell ref="H164:H167"/>
    <mergeCell ref="I164:I167"/>
    <mergeCell ref="J164:J167"/>
    <mergeCell ref="C168:F168"/>
    <mergeCell ref="C169:F169"/>
    <mergeCell ref="G168:G171"/>
    <mergeCell ref="H168:H171"/>
    <mergeCell ref="B168:B171"/>
    <mergeCell ref="I168:I171"/>
    <mergeCell ref="J168:J171"/>
    <mergeCell ref="C183:F183"/>
    <mergeCell ref="B180:B186"/>
    <mergeCell ref="G180:G186"/>
    <mergeCell ref="H180:H186"/>
    <mergeCell ref="I180:I186"/>
    <mergeCell ref="J180:J186"/>
    <mergeCell ref="C180:F180"/>
    <mergeCell ref="C172:F172"/>
    <mergeCell ref="C173:F173"/>
    <mergeCell ref="B172:B175"/>
    <mergeCell ref="G172:G175"/>
    <mergeCell ref="H172:H175"/>
    <mergeCell ref="I172:I175"/>
    <mergeCell ref="J172:J175"/>
    <mergeCell ref="C176:F176"/>
    <mergeCell ref="C177:F177"/>
    <mergeCell ref="B176:B179"/>
    <mergeCell ref="G176:G179"/>
    <mergeCell ref="H176:H179"/>
    <mergeCell ref="I176:I179"/>
    <mergeCell ref="J176:J179"/>
    <mergeCell ref="C216:F216"/>
    <mergeCell ref="G216:G219"/>
    <mergeCell ref="H216:H219"/>
    <mergeCell ref="I216:I219"/>
    <mergeCell ref="J216:J219"/>
    <mergeCell ref="B216:B219"/>
    <mergeCell ref="C212:F212"/>
    <mergeCell ref="G212:G215"/>
    <mergeCell ref="H212:H215"/>
    <mergeCell ref="I212:I215"/>
    <mergeCell ref="J212:J215"/>
    <mergeCell ref="B212:B215"/>
    <mergeCell ref="F206:F207"/>
    <mergeCell ref="G206:G207"/>
    <mergeCell ref="H206:H207"/>
    <mergeCell ref="I206:I207"/>
    <mergeCell ref="C208:F208"/>
    <mergeCell ref="B208:B211"/>
    <mergeCell ref="G208:G211"/>
    <mergeCell ref="H208:H211"/>
    <mergeCell ref="I208:I211"/>
    <mergeCell ref="C220:F220"/>
    <mergeCell ref="B220:B223"/>
    <mergeCell ref="G220:G223"/>
    <mergeCell ref="H220:H223"/>
    <mergeCell ref="I220:I223"/>
    <mergeCell ref="J220:J223"/>
    <mergeCell ref="B224:B227"/>
    <mergeCell ref="C344:F344"/>
    <mergeCell ref="B344:B346"/>
    <mergeCell ref="G344:G346"/>
    <mergeCell ref="H344:H346"/>
    <mergeCell ref="I344:I346"/>
    <mergeCell ref="J344:J346"/>
    <mergeCell ref="G224:G227"/>
    <mergeCell ref="H224:H227"/>
    <mergeCell ref="I224:I227"/>
    <mergeCell ref="J224:J227"/>
    <mergeCell ref="C228:F228"/>
    <mergeCell ref="C229:F229"/>
    <mergeCell ref="B228:B233"/>
    <mergeCell ref="G228:G233"/>
    <mergeCell ref="H228:H233"/>
    <mergeCell ref="I228:I233"/>
    <mergeCell ref="J228:J233"/>
    <mergeCell ref="B268:C268"/>
    <mergeCell ref="B270:B271"/>
    <mergeCell ref="C270:C271"/>
    <mergeCell ref="D270:D271"/>
    <mergeCell ref="E270:E271"/>
    <mergeCell ref="F270:F271"/>
    <mergeCell ref="G234:G237"/>
    <mergeCell ref="H234:H237"/>
    <mergeCell ref="B234:B237"/>
    <mergeCell ref="C243:F243"/>
    <mergeCell ref="G238:G242"/>
    <mergeCell ref="H238:H242"/>
    <mergeCell ref="C248:F248"/>
    <mergeCell ref="C249:F249"/>
    <mergeCell ref="G248:G254"/>
    <mergeCell ref="H248:H254"/>
    <mergeCell ref="B277:B279"/>
    <mergeCell ref="F277:F279"/>
    <mergeCell ref="G277:G279"/>
    <mergeCell ref="H277:H279"/>
    <mergeCell ref="I277:I279"/>
    <mergeCell ref="J275:J276"/>
    <mergeCell ref="G270:G271"/>
    <mergeCell ref="H270:H271"/>
    <mergeCell ref="B272:B274"/>
    <mergeCell ref="F272:F274"/>
    <mergeCell ref="G272:G274"/>
    <mergeCell ref="H272:H274"/>
    <mergeCell ref="J277:J279"/>
    <mergeCell ref="C278:E278"/>
    <mergeCell ref="I272:I274"/>
    <mergeCell ref="J272:J274"/>
    <mergeCell ref="C273:E273"/>
    <mergeCell ref="B275:B276"/>
    <mergeCell ref="F275:F276"/>
    <mergeCell ref="G275:G276"/>
    <mergeCell ref="H275:H276"/>
    <mergeCell ref="I275:I276"/>
    <mergeCell ref="J280:J284"/>
    <mergeCell ref="C282:E282"/>
    <mergeCell ref="B285:B286"/>
    <mergeCell ref="F285:F286"/>
    <mergeCell ref="G285:G286"/>
    <mergeCell ref="H285:H286"/>
    <mergeCell ref="I285:I286"/>
    <mergeCell ref="J285:J286"/>
    <mergeCell ref="B280:B284"/>
    <mergeCell ref="C280:E280"/>
    <mergeCell ref="F280:F283"/>
    <mergeCell ref="G280:G284"/>
    <mergeCell ref="H280:H284"/>
    <mergeCell ref="I280:I284"/>
    <mergeCell ref="B287:B289"/>
    <mergeCell ref="F287:F289"/>
    <mergeCell ref="G287:G289"/>
    <mergeCell ref="H287:H289"/>
    <mergeCell ref="I287:I289"/>
    <mergeCell ref="J287:J289"/>
    <mergeCell ref="C288:E288"/>
    <mergeCell ref="B290:B292"/>
    <mergeCell ref="F290:F292"/>
    <mergeCell ref="G290:G292"/>
    <mergeCell ref="H290:H292"/>
    <mergeCell ref="I290:I292"/>
    <mergeCell ref="J290:J292"/>
    <mergeCell ref="C291:E291"/>
    <mergeCell ref="B293:B295"/>
    <mergeCell ref="F293:F295"/>
    <mergeCell ref="G293:G295"/>
    <mergeCell ref="H293:H295"/>
    <mergeCell ref="I293:I295"/>
    <mergeCell ref="J293:J295"/>
    <mergeCell ref="C294:E294"/>
    <mergeCell ref="B296:B298"/>
    <mergeCell ref="F296:F298"/>
    <mergeCell ref="G296:G298"/>
    <mergeCell ref="H296:H298"/>
    <mergeCell ref="I296:I298"/>
    <mergeCell ref="J296:J298"/>
    <mergeCell ref="C297:E297"/>
    <mergeCell ref="B299:B304"/>
    <mergeCell ref="C299:F299"/>
    <mergeCell ref="G299:G304"/>
    <mergeCell ref="H299:H304"/>
    <mergeCell ref="I299:I304"/>
    <mergeCell ref="J299:J304"/>
    <mergeCell ref="C300:E300"/>
    <mergeCell ref="F300:F303"/>
    <mergeCell ref="C302:E302"/>
    <mergeCell ref="B305:B309"/>
    <mergeCell ref="C305:E305"/>
    <mergeCell ref="F305:F308"/>
    <mergeCell ref="G305:G309"/>
    <mergeCell ref="H305:H309"/>
    <mergeCell ref="I305:I309"/>
    <mergeCell ref="J305:J309"/>
    <mergeCell ref="C307:E307"/>
    <mergeCell ref="B310:B314"/>
    <mergeCell ref="C310:E310"/>
    <mergeCell ref="F310:F313"/>
    <mergeCell ref="G310:G314"/>
    <mergeCell ref="H310:H314"/>
    <mergeCell ref="I310:I314"/>
    <mergeCell ref="J310:J314"/>
    <mergeCell ref="C312:E312"/>
    <mergeCell ref="F315:F316"/>
    <mergeCell ref="G315:G316"/>
    <mergeCell ref="H315:H316"/>
    <mergeCell ref="I315:I316"/>
    <mergeCell ref="J315:J316"/>
    <mergeCell ref="B317:B319"/>
    <mergeCell ref="F317:F319"/>
    <mergeCell ref="G317:G319"/>
    <mergeCell ref="H317:H319"/>
    <mergeCell ref="I317:I319"/>
    <mergeCell ref="J317:J319"/>
    <mergeCell ref="C318:E318"/>
    <mergeCell ref="C199:F199"/>
    <mergeCell ref="C256:F256"/>
    <mergeCell ref="C259:F259"/>
    <mergeCell ref="C323:F323"/>
    <mergeCell ref="G323:G324"/>
    <mergeCell ref="H323:H324"/>
    <mergeCell ref="I323:I324"/>
    <mergeCell ref="J323:J324"/>
    <mergeCell ref="B264:B266"/>
    <mergeCell ref="C264:F264"/>
    <mergeCell ref="G264:G266"/>
    <mergeCell ref="H264:H266"/>
    <mergeCell ref="I264:I266"/>
    <mergeCell ref="J264:J266"/>
    <mergeCell ref="I270:I271"/>
    <mergeCell ref="J270:J271"/>
    <mergeCell ref="B320:B322"/>
    <mergeCell ref="F320:F322"/>
    <mergeCell ref="G320:G322"/>
    <mergeCell ref="H320:H322"/>
    <mergeCell ref="I320:I322"/>
    <mergeCell ref="J320:J322"/>
    <mergeCell ref="C321:E321"/>
    <mergeCell ref="B315:B316"/>
    <mergeCell ref="G70:G81"/>
    <mergeCell ref="H70:H81"/>
    <mergeCell ref="I70:I81"/>
    <mergeCell ref="J70:J81"/>
    <mergeCell ref="G82:G92"/>
    <mergeCell ref="H82:H92"/>
    <mergeCell ref="I82:I92"/>
    <mergeCell ref="J82:J92"/>
    <mergeCell ref="B85:B86"/>
    <mergeCell ref="C85:F85"/>
    <mergeCell ref="B87:B88"/>
    <mergeCell ref="C87:F87"/>
    <mergeCell ref="B89:B91"/>
    <mergeCell ref="C89:F89"/>
    <mergeCell ref="B73:B74"/>
    <mergeCell ref="C73:F73"/>
    <mergeCell ref="B75:B76"/>
    <mergeCell ref="C75:F75"/>
    <mergeCell ref="B77:B78"/>
    <mergeCell ref="C77:F77"/>
    <mergeCell ref="B79:B81"/>
    <mergeCell ref="C79:F79"/>
  </mergeCells>
  <hyperlinks>
    <hyperlink ref="B2" location="Inhaltsverzeichnis!A1" display="zurück zum Inhaltsverzeichnis" xr:uid="{1F100F7A-1B46-4A24-82F5-ADAADC38797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98515-BA3C-4BA2-A301-BABB8B8B2C1D}">
  <dimension ref="A1:Q289"/>
  <sheetViews>
    <sheetView showGridLines="0" workbookViewId="0">
      <pane ySplit="2" topLeftCell="A3" activePane="bottomLeft" state="frozen"/>
      <selection pane="bottomLeft" activeCell="B1" sqref="B1:F1"/>
    </sheetView>
  </sheetViews>
  <sheetFormatPr baseColWidth="10" defaultColWidth="9" defaultRowHeight="15" x14ac:dyDescent="0.25"/>
  <cols>
    <col min="1" max="1" width="3.7109375" style="89" customWidth="1"/>
    <col min="2" max="2" width="28.28515625" style="89" customWidth="1"/>
    <col min="3" max="3" width="13.42578125" style="89" customWidth="1"/>
    <col min="4" max="9" width="12.7109375" style="89" customWidth="1"/>
    <col min="10" max="10" width="13.85546875" style="89" customWidth="1"/>
    <col min="11" max="11" width="17.5703125" style="89" customWidth="1"/>
    <col min="12" max="12" width="16.7109375" style="89" customWidth="1"/>
    <col min="13" max="13" width="1.7109375" style="89" customWidth="1"/>
    <col min="14" max="14" width="14" style="89" customWidth="1"/>
    <col min="15" max="15" width="18.7109375" style="89" customWidth="1"/>
    <col min="16" max="16" width="2.42578125" customWidth="1"/>
    <col min="17" max="17" width="22.28515625" bestFit="1" customWidth="1"/>
    <col min="18" max="18" width="13.5703125" style="89" customWidth="1"/>
    <col min="19" max="19" width="9" style="89"/>
    <col min="20" max="20" width="13.7109375" style="89" customWidth="1"/>
    <col min="21" max="21" width="27.28515625" style="89" customWidth="1"/>
    <col min="22" max="16384" width="9" style="89"/>
  </cols>
  <sheetData>
    <row r="1" spans="1:17" ht="28.15" customHeight="1" x14ac:dyDescent="0.25">
      <c r="B1" s="659" t="s">
        <v>3647</v>
      </c>
      <c r="C1" s="659"/>
      <c r="D1" s="659"/>
      <c r="E1" s="659"/>
      <c r="F1" s="659"/>
      <c r="G1" s="352"/>
    </row>
    <row r="2" spans="1:17" s="90" customFormat="1" ht="22.9" customHeight="1" x14ac:dyDescent="0.25">
      <c r="B2" s="685" t="s">
        <v>470</v>
      </c>
      <c r="C2" s="685"/>
      <c r="D2" s="685"/>
      <c r="E2" s="588"/>
      <c r="F2" s="94"/>
      <c r="G2" s="95"/>
      <c r="H2" s="96"/>
      <c r="I2" s="96"/>
      <c r="P2"/>
      <c r="Q2"/>
    </row>
    <row r="3" spans="1:17" s="90" customFormat="1" ht="12" customHeight="1" x14ac:dyDescent="0.25">
      <c r="A3" s="584"/>
      <c r="B3" s="584"/>
      <c r="C3" s="584"/>
      <c r="D3" s="584"/>
      <c r="E3" s="94"/>
      <c r="F3" s="94"/>
      <c r="G3" s="95"/>
      <c r="H3" s="96"/>
      <c r="I3" s="96"/>
      <c r="P3"/>
      <c r="Q3"/>
    </row>
    <row r="4" spans="1:17" s="90" customFormat="1" ht="16.149999999999999" customHeight="1" x14ac:dyDescent="0.25">
      <c r="A4" s="584"/>
      <c r="B4" s="584"/>
      <c r="C4" s="584"/>
      <c r="D4" s="584"/>
      <c r="E4" s="94"/>
      <c r="F4" s="94"/>
      <c r="G4" s="95"/>
      <c r="H4" s="96"/>
      <c r="I4" s="96"/>
      <c r="P4"/>
      <c r="Q4"/>
    </row>
    <row r="5" spans="1:17" s="90" customFormat="1" ht="22.9" hidden="1" customHeight="1" x14ac:dyDescent="0.25">
      <c r="A5" s="584"/>
      <c r="B5" s="584"/>
      <c r="C5" s="584"/>
      <c r="D5" s="584"/>
      <c r="E5" s="94"/>
      <c r="F5" s="94"/>
      <c r="G5" s="95"/>
      <c r="H5" s="96"/>
      <c r="I5" s="96"/>
      <c r="P5"/>
      <c r="Q5"/>
    </row>
    <row r="6" spans="1:17" s="90" customFormat="1" ht="22.9" hidden="1" customHeight="1" x14ac:dyDescent="0.25">
      <c r="A6" s="584"/>
      <c r="B6" s="584"/>
      <c r="C6" s="584"/>
      <c r="D6" s="584"/>
      <c r="E6" s="94"/>
      <c r="F6" s="94"/>
      <c r="G6" s="95"/>
      <c r="H6" s="96"/>
      <c r="I6" s="96"/>
      <c r="P6"/>
      <c r="Q6"/>
    </row>
    <row r="7" spans="1:17" s="90" customFormat="1" ht="22.9" hidden="1" customHeight="1" x14ac:dyDescent="0.25">
      <c r="A7" s="584"/>
      <c r="B7" s="584"/>
      <c r="C7" s="584"/>
      <c r="D7" s="584"/>
      <c r="E7" s="94"/>
      <c r="F7" s="94"/>
      <c r="G7" s="95"/>
      <c r="H7" s="96"/>
      <c r="I7" s="96"/>
      <c r="P7"/>
      <c r="Q7"/>
    </row>
    <row r="8" spans="1:17" ht="11.25" hidden="1" customHeight="1" x14ac:dyDescent="0.25">
      <c r="A8" s="86"/>
      <c r="B8" s="86"/>
      <c r="C8" s="86"/>
      <c r="D8" s="86"/>
      <c r="E8" s="86"/>
      <c r="F8" s="86"/>
      <c r="G8" s="86"/>
    </row>
    <row r="9" spans="1:17" ht="11.25" hidden="1" customHeight="1" x14ac:dyDescent="0.25">
      <c r="A9" s="86"/>
      <c r="B9" s="86"/>
      <c r="C9" s="86"/>
      <c r="D9" s="86"/>
      <c r="E9" s="86"/>
      <c r="F9" s="86"/>
      <c r="G9" s="86"/>
    </row>
    <row r="10" spans="1:17" ht="11.25" hidden="1" customHeight="1" x14ac:dyDescent="0.25">
      <c r="A10" s="86"/>
      <c r="B10" s="86"/>
      <c r="C10" s="86"/>
      <c r="D10" s="86"/>
      <c r="E10" s="86"/>
      <c r="F10" s="86"/>
      <c r="G10" s="86"/>
    </row>
    <row r="11" spans="1:17" ht="11.25" hidden="1" customHeight="1" x14ac:dyDescent="0.25">
      <c r="A11" s="86"/>
      <c r="B11" s="86"/>
      <c r="C11" s="86"/>
      <c r="D11" s="86"/>
      <c r="E11" s="86"/>
      <c r="F11" s="86"/>
      <c r="G11" s="86"/>
    </row>
    <row r="12" spans="1:17" ht="11.25" hidden="1" customHeight="1" x14ac:dyDescent="0.25">
      <c r="A12" s="86"/>
      <c r="B12" s="86"/>
      <c r="C12" s="86"/>
      <c r="D12" s="86"/>
      <c r="E12" s="86"/>
      <c r="F12" s="86"/>
      <c r="G12" s="86"/>
    </row>
    <row r="13" spans="1:17" ht="11.25" hidden="1" customHeight="1" x14ac:dyDescent="0.25">
      <c r="A13" s="86"/>
      <c r="B13" s="86"/>
      <c r="C13" s="86"/>
      <c r="D13" s="86"/>
      <c r="E13" s="86"/>
      <c r="F13" s="86"/>
      <c r="G13" s="86"/>
    </row>
    <row r="14" spans="1:17" ht="11.25" hidden="1" customHeight="1" x14ac:dyDescent="0.25">
      <c r="A14" s="86"/>
      <c r="B14" s="86"/>
      <c r="C14" s="86"/>
      <c r="D14" s="86"/>
      <c r="E14" s="86"/>
      <c r="F14" s="86"/>
      <c r="G14" s="86"/>
    </row>
    <row r="15" spans="1:17" ht="11.25" hidden="1" customHeight="1" x14ac:dyDescent="0.25">
      <c r="A15" s="86"/>
      <c r="B15" s="86"/>
      <c r="C15" s="86"/>
      <c r="D15" s="86"/>
      <c r="E15" s="86"/>
      <c r="F15" s="86"/>
      <c r="G15" s="86"/>
    </row>
    <row r="16" spans="1:17" ht="11.25" hidden="1" customHeight="1" x14ac:dyDescent="0.25">
      <c r="A16" s="86"/>
      <c r="B16" s="86"/>
      <c r="C16" s="86"/>
      <c r="D16" s="86"/>
      <c r="E16" s="86"/>
      <c r="F16" s="86"/>
      <c r="G16" s="86"/>
    </row>
    <row r="17" spans="1:15" ht="11.25" hidden="1" customHeight="1" x14ac:dyDescent="0.25">
      <c r="A17" s="86"/>
      <c r="B17" s="86"/>
      <c r="C17" s="86"/>
      <c r="D17" s="86"/>
      <c r="E17" s="86"/>
      <c r="F17" s="86"/>
      <c r="G17" s="86"/>
    </row>
    <row r="18" spans="1:15" ht="11.25" hidden="1" customHeight="1" x14ac:dyDescent="0.25">
      <c r="A18" s="86"/>
      <c r="B18" s="86"/>
      <c r="C18" s="86"/>
      <c r="D18" s="86"/>
      <c r="E18" s="86"/>
      <c r="F18" s="86"/>
      <c r="G18" s="86"/>
    </row>
    <row r="19" spans="1:15" ht="11.25" hidden="1" customHeight="1" x14ac:dyDescent="0.25">
      <c r="A19" s="86"/>
      <c r="B19" s="86"/>
      <c r="C19" s="86"/>
      <c r="D19" s="86"/>
      <c r="E19" s="86"/>
      <c r="F19" s="86"/>
      <c r="G19" s="86"/>
    </row>
    <row r="20" spans="1:15" ht="11.25" hidden="1" customHeight="1" x14ac:dyDescent="0.25">
      <c r="A20" s="86"/>
      <c r="B20" s="86"/>
      <c r="C20" s="86"/>
      <c r="D20" s="86"/>
      <c r="E20" s="86"/>
      <c r="F20" s="86"/>
      <c r="G20" s="86"/>
    </row>
    <row r="21" spans="1:15" ht="11.25" hidden="1" customHeight="1" x14ac:dyDescent="0.25">
      <c r="A21" s="86"/>
      <c r="B21" s="86"/>
      <c r="C21" s="86"/>
      <c r="D21" s="86"/>
      <c r="E21" s="86"/>
      <c r="F21" s="86"/>
      <c r="G21" s="86"/>
    </row>
    <row r="22" spans="1:15" ht="11.25" hidden="1" customHeight="1" x14ac:dyDescent="0.25">
      <c r="A22" s="86"/>
      <c r="B22" s="86"/>
      <c r="C22" s="86"/>
      <c r="D22" s="86"/>
      <c r="E22" s="86"/>
      <c r="F22" s="86"/>
      <c r="G22" s="86"/>
    </row>
    <row r="23" spans="1:15" ht="11.25" hidden="1" customHeight="1" x14ac:dyDescent="0.25">
      <c r="A23" s="86"/>
      <c r="B23" s="86"/>
      <c r="C23" s="86"/>
      <c r="D23" s="86"/>
      <c r="E23" s="86"/>
      <c r="F23" s="86"/>
      <c r="G23" s="86"/>
    </row>
    <row r="24" spans="1:15" ht="11.25" hidden="1" customHeight="1" x14ac:dyDescent="0.25">
      <c r="A24" s="86"/>
      <c r="B24" s="86"/>
      <c r="C24" s="86"/>
      <c r="D24" s="86"/>
      <c r="E24" s="86"/>
      <c r="F24" s="86"/>
      <c r="G24" s="86"/>
    </row>
    <row r="25" spans="1:15" ht="11.25" hidden="1" customHeight="1" x14ac:dyDescent="0.25">
      <c r="A25" s="86"/>
      <c r="B25" s="86"/>
      <c r="C25" s="86"/>
      <c r="D25" s="86"/>
      <c r="E25" s="86"/>
      <c r="F25" s="86"/>
      <c r="G25" s="86"/>
    </row>
    <row r="26" spans="1:15" ht="8.4499999999999993" customHeight="1" x14ac:dyDescent="0.25">
      <c r="A26" s="86"/>
      <c r="B26" s="86"/>
      <c r="C26" s="86"/>
      <c r="D26" s="86"/>
      <c r="E26" s="86"/>
      <c r="F26" s="86"/>
      <c r="G26" s="86"/>
    </row>
    <row r="27" spans="1:15" customFormat="1" ht="14.45" customHeight="1" x14ac:dyDescent="0.25">
      <c r="B27" s="1094" t="s">
        <v>2675</v>
      </c>
      <c r="C27" s="1094"/>
      <c r="D27" s="1095" t="s">
        <v>2674</v>
      </c>
      <c r="E27" s="1096"/>
      <c r="F27" s="1097"/>
      <c r="G27" s="1099" t="s">
        <v>2673</v>
      </c>
      <c r="H27" s="1102" t="s">
        <v>2672</v>
      </c>
      <c r="I27" s="1103"/>
      <c r="J27" s="1104"/>
      <c r="K27" s="1105" t="s">
        <v>2671</v>
      </c>
    </row>
    <row r="28" spans="1:15" customFormat="1" x14ac:dyDescent="0.25">
      <c r="B28" s="1094"/>
      <c r="C28" s="1094"/>
      <c r="D28" s="1108" t="s">
        <v>2670</v>
      </c>
      <c r="E28" s="1108"/>
      <c r="F28" s="1109" t="s">
        <v>2669</v>
      </c>
      <c r="G28" s="1100"/>
      <c r="H28" s="1110" t="s">
        <v>2668</v>
      </c>
      <c r="I28" s="1100" t="s">
        <v>2667</v>
      </c>
      <c r="J28" s="1100" t="s">
        <v>2666</v>
      </c>
      <c r="K28" s="1106"/>
    </row>
    <row r="29" spans="1:15" customFormat="1" ht="95.25" customHeight="1" x14ac:dyDescent="0.25">
      <c r="B29" s="1094"/>
      <c r="C29" s="1094"/>
      <c r="D29" s="399" t="s">
        <v>2665</v>
      </c>
      <c r="E29" s="398" t="s">
        <v>2664</v>
      </c>
      <c r="F29" s="1109"/>
      <c r="G29" s="1101"/>
      <c r="H29" s="1109"/>
      <c r="I29" s="1111"/>
      <c r="J29" s="1111"/>
      <c r="K29" s="1107"/>
      <c r="O29" s="379"/>
    </row>
    <row r="30" spans="1:15" customFormat="1" x14ac:dyDescent="0.25">
      <c r="B30" s="1092" t="s">
        <v>2663</v>
      </c>
      <c r="C30" s="1093"/>
      <c r="D30" s="397"/>
      <c r="E30" s="395"/>
      <c r="F30" s="397"/>
      <c r="G30" s="397"/>
      <c r="H30" s="397"/>
      <c r="I30" s="395"/>
      <c r="J30" s="397"/>
      <c r="K30" s="397"/>
      <c r="O30" s="379"/>
    </row>
    <row r="31" spans="1:15" customFormat="1" x14ac:dyDescent="0.25">
      <c r="B31" s="1083" t="s">
        <v>2662</v>
      </c>
      <c r="C31" s="1083"/>
      <c r="D31" s="396"/>
      <c r="E31" s="395"/>
      <c r="F31" s="396"/>
      <c r="G31" s="396"/>
      <c r="H31" s="396"/>
      <c r="I31" s="395"/>
      <c r="J31" s="396"/>
      <c r="K31" s="389"/>
    </row>
    <row r="32" spans="1:15" customFormat="1" x14ac:dyDescent="0.25">
      <c r="B32" s="1083" t="s">
        <v>2661</v>
      </c>
      <c r="C32" s="1083"/>
      <c r="D32" s="396"/>
      <c r="E32" s="395"/>
      <c r="F32" s="396"/>
      <c r="G32" s="396"/>
      <c r="H32" s="396"/>
      <c r="I32" s="395"/>
      <c r="J32" s="396"/>
      <c r="K32" s="389"/>
    </row>
    <row r="33" spans="1:12" customFormat="1" x14ac:dyDescent="0.25">
      <c r="B33" s="1083" t="s">
        <v>2660</v>
      </c>
      <c r="C33" s="1083"/>
      <c r="D33" s="396"/>
      <c r="E33" s="395"/>
      <c r="F33" s="396"/>
      <c r="G33" s="396"/>
      <c r="H33" s="396"/>
      <c r="I33" s="395"/>
      <c r="J33" s="396"/>
      <c r="K33" s="389"/>
    </row>
    <row r="34" spans="1:12" customFormat="1" x14ac:dyDescent="0.25">
      <c r="B34" s="1083" t="s">
        <v>2659</v>
      </c>
      <c r="C34" s="1083"/>
      <c r="D34" s="396"/>
      <c r="E34" s="395"/>
      <c r="F34" s="396"/>
      <c r="G34" s="396"/>
      <c r="H34" s="396"/>
      <c r="I34" s="395"/>
      <c r="J34" s="396"/>
      <c r="K34" s="389"/>
    </row>
    <row r="35" spans="1:12" customFormat="1" x14ac:dyDescent="0.25">
      <c r="B35" s="1083" t="s">
        <v>2658</v>
      </c>
      <c r="C35" s="1083"/>
      <c r="D35" s="396"/>
      <c r="E35" s="395"/>
      <c r="F35" s="396"/>
      <c r="G35" s="396"/>
      <c r="H35" s="396"/>
      <c r="I35" s="395"/>
      <c r="J35" s="396"/>
      <c r="K35" s="389"/>
    </row>
    <row r="36" spans="1:12" customFormat="1" x14ac:dyDescent="0.25"/>
    <row r="37" spans="1:12" customFormat="1" ht="19.5" customHeight="1" x14ac:dyDescent="0.25">
      <c r="B37" s="1083" t="s">
        <v>2657</v>
      </c>
      <c r="C37" s="1083"/>
      <c r="D37" s="394"/>
      <c r="E37" s="392"/>
      <c r="F37" s="393"/>
      <c r="G37" s="393"/>
      <c r="H37" s="393"/>
      <c r="I37" s="392"/>
      <c r="J37" s="389"/>
      <c r="K37" s="389"/>
    </row>
    <row r="38" spans="1:12" customFormat="1" ht="19.5" customHeight="1" x14ac:dyDescent="0.25">
      <c r="B38" s="1112" t="s">
        <v>3532</v>
      </c>
      <c r="C38" s="1112"/>
      <c r="D38" s="395"/>
      <c r="E38" s="392"/>
      <c r="F38" s="395"/>
      <c r="G38" s="395"/>
      <c r="H38" s="395"/>
      <c r="I38" s="395"/>
      <c r="J38" s="395"/>
      <c r="K38" s="395"/>
    </row>
    <row r="39" spans="1:12" customFormat="1" x14ac:dyDescent="0.25">
      <c r="B39" s="1083" t="s">
        <v>2656</v>
      </c>
      <c r="C39" s="1083"/>
      <c r="D39" s="395"/>
      <c r="E39" s="395"/>
      <c r="F39" s="395"/>
      <c r="G39" s="395"/>
      <c r="H39" s="395"/>
      <c r="I39" s="395"/>
      <c r="J39" s="395"/>
      <c r="K39" s="389"/>
    </row>
    <row r="40" spans="1:12" customFormat="1" x14ac:dyDescent="0.25">
      <c r="B40" s="1083" t="s">
        <v>2655</v>
      </c>
      <c r="C40" s="1083"/>
      <c r="D40" s="394"/>
      <c r="E40" s="392"/>
      <c r="F40" s="393"/>
      <c r="G40" s="393"/>
      <c r="H40" s="393"/>
      <c r="I40" s="395"/>
      <c r="J40" s="389"/>
      <c r="K40" s="389"/>
    </row>
    <row r="41" spans="1:12" customFormat="1" x14ac:dyDescent="0.25">
      <c r="C41" s="391"/>
      <c r="D41" s="390"/>
      <c r="E41" s="390"/>
      <c r="F41" s="390"/>
      <c r="G41" s="390"/>
      <c r="H41" s="390"/>
      <c r="I41" s="387"/>
      <c r="J41" s="387"/>
      <c r="K41" s="386"/>
    </row>
    <row r="42" spans="1:12" customFormat="1" ht="35.450000000000003" customHeight="1" x14ac:dyDescent="0.25">
      <c r="B42" s="1084" t="s">
        <v>2654</v>
      </c>
      <c r="C42" s="1084"/>
      <c r="D42" s="1089"/>
      <c r="E42" s="1090"/>
      <c r="F42" s="1090"/>
      <c r="G42" s="1090"/>
      <c r="H42" s="1090"/>
      <c r="I42" s="1090"/>
      <c r="J42" s="1091"/>
      <c r="K42" s="389"/>
    </row>
    <row r="43" spans="1:12" customFormat="1" ht="14.25" customHeight="1" x14ac:dyDescent="0.25">
      <c r="C43" s="388"/>
      <c r="D43" s="387"/>
      <c r="E43" s="387"/>
      <c r="F43" s="387"/>
      <c r="G43" s="387"/>
      <c r="H43" s="387"/>
      <c r="I43" s="387"/>
      <c r="J43" s="387"/>
      <c r="K43" s="386"/>
    </row>
    <row r="44" spans="1:12" customFormat="1" ht="25.9" customHeight="1" x14ac:dyDescent="0.25">
      <c r="B44" s="652" t="s">
        <v>2653</v>
      </c>
      <c r="C44" s="652"/>
      <c r="D44" s="1098"/>
      <c r="E44" s="1098"/>
      <c r="F44" s="1098"/>
      <c r="G44" s="1098"/>
      <c r="H44" s="1098"/>
      <c r="I44" s="1098"/>
      <c r="J44" s="1098"/>
      <c r="K44" s="1098"/>
    </row>
    <row r="45" spans="1:12" customFormat="1" ht="15" customHeight="1" x14ac:dyDescent="0.25">
      <c r="A45" s="384"/>
      <c r="B45" s="384"/>
      <c r="C45" s="384"/>
      <c r="D45" s="383"/>
      <c r="E45" s="383"/>
      <c r="F45" s="383"/>
      <c r="G45" s="383"/>
      <c r="H45" s="383"/>
      <c r="I45" s="383"/>
      <c r="J45" s="383"/>
      <c r="K45" s="383"/>
    </row>
    <row r="46" spans="1:12" s="385" customFormat="1" ht="9.9499999999999993" customHeight="1" x14ac:dyDescent="0.2">
      <c r="A46" s="384"/>
      <c r="B46" s="384"/>
      <c r="C46" s="384"/>
      <c r="D46" s="383"/>
      <c r="E46" s="383"/>
      <c r="F46" s="383"/>
      <c r="G46" s="383"/>
      <c r="H46" s="383"/>
      <c r="I46" s="383"/>
      <c r="J46" s="383"/>
      <c r="K46" s="383"/>
      <c r="L46" s="382"/>
    </row>
    <row r="47" spans="1:12" customFormat="1" ht="15" customHeight="1" x14ac:dyDescent="0.25">
      <c r="A47" s="384"/>
      <c r="B47" s="384"/>
      <c r="C47" s="384"/>
      <c r="D47" s="384"/>
      <c r="E47" s="384"/>
      <c r="F47" s="384"/>
      <c r="G47" s="384"/>
      <c r="H47" s="384"/>
      <c r="I47" s="384"/>
      <c r="J47" s="383"/>
      <c r="K47" s="383"/>
      <c r="L47" s="382"/>
    </row>
    <row r="48" spans="1:12" customFormat="1" ht="54" hidden="1" customHeight="1" x14ac:dyDescent="0.25">
      <c r="A48" s="1113" t="s">
        <v>2652</v>
      </c>
      <c r="B48" s="1113"/>
      <c r="C48" s="1113"/>
      <c r="D48" s="1113"/>
      <c r="E48" s="1113"/>
      <c r="F48" s="1113"/>
      <c r="G48" s="1113"/>
      <c r="H48" s="1113"/>
      <c r="I48" s="1113"/>
      <c r="J48" s="1113"/>
      <c r="K48" s="1113"/>
      <c r="L48" s="1113"/>
    </row>
    <row r="49" spans="1:15" customFormat="1" ht="10.5" hidden="1" customHeight="1" x14ac:dyDescent="0.25">
      <c r="A49" s="1114" t="s">
        <v>2651</v>
      </c>
      <c r="B49" s="1114"/>
      <c r="C49" s="1114"/>
      <c r="D49" s="1114"/>
      <c r="E49" s="1114"/>
      <c r="F49" s="1114"/>
      <c r="G49" s="1114"/>
      <c r="H49" s="1114"/>
      <c r="I49" s="1114"/>
      <c r="J49" s="1114"/>
      <c r="K49" s="1114"/>
      <c r="L49" s="1114"/>
    </row>
    <row r="50" spans="1:15" customFormat="1" ht="54" hidden="1" customHeight="1" x14ac:dyDescent="0.25">
      <c r="A50" s="1115" t="s">
        <v>2650</v>
      </c>
      <c r="B50" s="1115"/>
      <c r="C50" s="1115"/>
      <c r="D50" s="1115"/>
      <c r="E50" s="1115"/>
      <c r="F50" s="1115"/>
      <c r="G50" s="1115"/>
      <c r="H50" s="1115"/>
      <c r="I50" s="1115"/>
      <c r="J50" s="1115"/>
      <c r="K50" s="1115"/>
      <c r="L50" s="1115"/>
    </row>
    <row r="51" spans="1:15" customFormat="1" ht="15" hidden="1" customHeight="1" x14ac:dyDescent="0.25">
      <c r="A51" s="1116" t="s">
        <v>2649</v>
      </c>
      <c r="B51" s="1116"/>
      <c r="C51" s="1116"/>
      <c r="D51" s="1116"/>
      <c r="E51" s="1116"/>
      <c r="F51" s="1116"/>
      <c r="G51" s="1116"/>
      <c r="H51" s="1116"/>
      <c r="I51" s="1116"/>
      <c r="J51" s="1116"/>
      <c r="K51" s="1116"/>
      <c r="L51" s="1116"/>
    </row>
    <row r="52" spans="1:15" customFormat="1" ht="20.25" hidden="1" customHeight="1" x14ac:dyDescent="0.25">
      <c r="A52" s="1117" t="s">
        <v>2648</v>
      </c>
      <c r="B52" s="1117"/>
      <c r="C52" s="1117"/>
      <c r="D52" s="1117"/>
      <c r="E52" s="1117"/>
      <c r="F52" s="1117"/>
      <c r="G52" s="1117"/>
      <c r="H52" s="1117"/>
      <c r="I52" s="1117"/>
      <c r="J52" s="1117"/>
      <c r="K52" s="1117"/>
      <c r="L52" s="1117"/>
    </row>
    <row r="53" spans="1:15" customFormat="1" ht="21.75" hidden="1" customHeight="1" x14ac:dyDescent="0.25">
      <c r="A53" s="1115" t="s">
        <v>2647</v>
      </c>
      <c r="B53" s="1115"/>
      <c r="C53" s="1115"/>
      <c r="D53" s="1115"/>
      <c r="E53" s="1115"/>
      <c r="F53" s="1115"/>
      <c r="G53" s="1115"/>
      <c r="H53" s="1115"/>
      <c r="I53" s="1115"/>
      <c r="J53" s="1115"/>
      <c r="K53" s="1115"/>
      <c r="L53" s="1115"/>
    </row>
    <row r="54" spans="1:15" customFormat="1" ht="36" hidden="1" customHeight="1" x14ac:dyDescent="0.25">
      <c r="A54" s="1118" t="s">
        <v>2646</v>
      </c>
      <c r="B54" s="1118"/>
      <c r="C54" s="1118"/>
      <c r="D54" s="1118"/>
      <c r="E54" s="1118"/>
      <c r="F54" s="1118"/>
      <c r="G54" s="1118"/>
      <c r="H54" s="1118"/>
      <c r="I54" s="1118"/>
      <c r="J54" s="1118"/>
      <c r="K54" s="1118"/>
      <c r="L54" s="1118"/>
    </row>
    <row r="55" spans="1:15" customFormat="1" ht="29.25" hidden="1" customHeight="1" x14ac:dyDescent="0.25">
      <c r="A55" s="1118" t="s">
        <v>2645</v>
      </c>
      <c r="B55" s="1118"/>
      <c r="C55" s="1118"/>
      <c r="D55" s="1118"/>
      <c r="E55" s="1118"/>
      <c r="F55" s="1118"/>
      <c r="G55" s="1118"/>
      <c r="H55" s="1118"/>
      <c r="I55" s="1118"/>
      <c r="J55" s="1118"/>
      <c r="K55" s="1118"/>
      <c r="L55" s="1118"/>
    </row>
    <row r="56" spans="1:15" customFormat="1" ht="37.5" hidden="1" customHeight="1" x14ac:dyDescent="0.25">
      <c r="A56" s="1116" t="s">
        <v>2644</v>
      </c>
      <c r="B56" s="1116"/>
      <c r="C56" s="1116"/>
      <c r="D56" s="1116"/>
      <c r="E56" s="1116"/>
      <c r="F56" s="1116"/>
      <c r="G56" s="1116"/>
      <c r="H56" s="1116"/>
      <c r="I56" s="1116"/>
      <c r="J56" s="1116"/>
      <c r="K56" s="1116"/>
      <c r="L56" s="1116"/>
    </row>
    <row r="57" spans="1:15" customFormat="1" ht="27" hidden="1" customHeight="1" x14ac:dyDescent="0.25">
      <c r="A57" s="1118" t="s">
        <v>2643</v>
      </c>
      <c r="B57" s="1118"/>
      <c r="C57" s="1118"/>
      <c r="D57" s="1118"/>
      <c r="E57" s="1118"/>
      <c r="F57" s="1118"/>
      <c r="G57" s="1118"/>
      <c r="H57" s="1118"/>
      <c r="I57" s="1118"/>
      <c r="J57" s="1118"/>
      <c r="K57" s="1118"/>
      <c r="L57" s="1118"/>
    </row>
    <row r="58" spans="1:15" customFormat="1" ht="69" hidden="1" customHeight="1" x14ac:dyDescent="0.25">
      <c r="A58" s="1119" t="s">
        <v>2642</v>
      </c>
      <c r="B58" s="1119"/>
      <c r="C58" s="1119"/>
      <c r="D58" s="1119"/>
      <c r="E58" s="1119"/>
      <c r="F58" s="1119"/>
      <c r="G58" s="1119"/>
      <c r="H58" s="1119"/>
      <c r="I58" s="1119"/>
      <c r="J58" s="1119"/>
      <c r="K58" s="1119"/>
      <c r="L58" s="1119"/>
    </row>
    <row r="59" spans="1:15" customFormat="1" ht="12" customHeight="1" x14ac:dyDescent="0.25">
      <c r="A59" s="86"/>
      <c r="B59" s="86"/>
      <c r="C59" s="86"/>
      <c r="D59" s="86"/>
      <c r="E59" s="86"/>
      <c r="F59" s="86"/>
      <c r="G59" s="86"/>
      <c r="H59" s="89"/>
      <c r="I59" s="89"/>
      <c r="J59" s="89"/>
      <c r="K59" s="89"/>
      <c r="L59" s="89"/>
      <c r="M59" s="89"/>
      <c r="N59" s="89"/>
      <c r="O59" s="89"/>
    </row>
    <row r="60" spans="1:15" customFormat="1" ht="12" customHeight="1" x14ac:dyDescent="0.25">
      <c r="A60" s="100"/>
      <c r="B60" s="100"/>
      <c r="C60" s="100"/>
      <c r="D60" s="100"/>
      <c r="E60" s="100"/>
      <c r="F60" s="100"/>
      <c r="G60" s="100"/>
      <c r="H60" s="89"/>
      <c r="I60" s="86"/>
      <c r="J60" s="89"/>
      <c r="K60" s="89"/>
      <c r="L60" s="89"/>
      <c r="M60" s="89"/>
      <c r="N60" s="89"/>
      <c r="O60" s="89"/>
    </row>
    <row r="61" spans="1:15" customFormat="1" ht="18.75" customHeight="1" thickBot="1" x14ac:dyDescent="0.3">
      <c r="A61" s="1120" t="s">
        <v>2641</v>
      </c>
      <c r="B61" s="1120"/>
      <c r="C61" s="1120"/>
      <c r="D61" s="1120"/>
      <c r="E61" s="1120"/>
      <c r="F61" s="1120"/>
      <c r="G61" s="1120"/>
      <c r="H61" s="1120"/>
      <c r="I61" s="1120"/>
      <c r="J61" s="1120"/>
      <c r="K61" s="381"/>
      <c r="L61" s="381"/>
      <c r="M61" s="381"/>
      <c r="N61" s="381"/>
      <c r="O61" s="381"/>
    </row>
    <row r="62" spans="1:15" customFormat="1" ht="12" customHeight="1" x14ac:dyDescent="0.25">
      <c r="A62" s="89"/>
      <c r="B62" s="89"/>
      <c r="C62" s="89"/>
      <c r="D62" s="302"/>
      <c r="E62" s="302"/>
      <c r="F62" s="302"/>
      <c r="G62" s="302"/>
      <c r="H62" s="89"/>
      <c r="I62" s="86"/>
      <c r="J62" s="89"/>
      <c r="K62" s="89"/>
      <c r="L62" s="89"/>
      <c r="M62" s="89"/>
      <c r="N62" s="89"/>
      <c r="O62" s="89"/>
    </row>
    <row r="63" spans="1:15" customFormat="1" ht="12" customHeight="1" x14ac:dyDescent="0.25">
      <c r="A63" s="89"/>
      <c r="B63" s="89"/>
      <c r="C63" s="89"/>
      <c r="D63" s="302"/>
      <c r="E63" s="302"/>
      <c r="F63" s="302"/>
      <c r="G63" s="302"/>
      <c r="H63" s="89"/>
      <c r="I63" s="86"/>
      <c r="J63" s="89"/>
      <c r="K63" s="89"/>
      <c r="L63" s="89"/>
      <c r="M63" s="89"/>
      <c r="N63" s="89"/>
      <c r="O63" s="89"/>
    </row>
    <row r="64" spans="1:15" customFormat="1" ht="25.15" customHeight="1" x14ac:dyDescent="0.25">
      <c r="A64" s="1121" t="s">
        <v>2640</v>
      </c>
      <c r="B64" s="1122"/>
      <c r="C64" s="1122"/>
      <c r="D64" s="1122"/>
      <c r="E64" s="1122"/>
      <c r="F64" s="1122"/>
      <c r="G64" s="1122"/>
      <c r="H64" s="1122"/>
      <c r="I64" s="1122"/>
      <c r="J64" s="89"/>
      <c r="K64" s="89"/>
      <c r="L64" s="89"/>
      <c r="M64" s="89"/>
      <c r="N64" s="89"/>
      <c r="O64" s="89"/>
    </row>
    <row r="65" spans="1:15" customFormat="1" ht="7.15" customHeight="1" x14ac:dyDescent="0.25">
      <c r="A65" s="89"/>
      <c r="B65" s="89"/>
      <c r="C65" s="89"/>
      <c r="D65" s="302"/>
      <c r="E65" s="302"/>
      <c r="F65" s="302"/>
      <c r="G65" s="302"/>
      <c r="H65" s="89"/>
      <c r="I65" s="86"/>
      <c r="J65" s="89"/>
      <c r="K65" s="89"/>
      <c r="L65" s="89"/>
      <c r="M65" s="89"/>
      <c r="N65" s="89"/>
      <c r="O65" s="89"/>
    </row>
    <row r="66" spans="1:15" customFormat="1" ht="27.6" customHeight="1" x14ac:dyDescent="0.25">
      <c r="A66" s="1067" t="s">
        <v>3572</v>
      </c>
      <c r="B66" s="1068"/>
      <c r="C66" s="1068"/>
      <c r="D66" s="1068"/>
      <c r="E66" s="1068"/>
      <c r="F66" s="1068"/>
      <c r="G66" s="1068"/>
      <c r="H66" s="1068"/>
      <c r="I66" s="1068"/>
      <c r="J66" s="1068"/>
      <c r="K66" s="1068"/>
    </row>
    <row r="67" spans="1:15" customFormat="1" ht="30.6" customHeight="1" x14ac:dyDescent="0.25">
      <c r="A67" s="553"/>
      <c r="B67" s="554" t="s">
        <v>4016</v>
      </c>
      <c r="C67" s="554" t="s">
        <v>4017</v>
      </c>
      <c r="D67" s="1123" t="s">
        <v>4018</v>
      </c>
      <c r="E67" s="1123"/>
      <c r="F67" s="1123"/>
      <c r="G67" s="1123" t="s">
        <v>4019</v>
      </c>
      <c r="H67" s="1123"/>
      <c r="I67" s="1123"/>
      <c r="J67" s="1123"/>
      <c r="K67" s="1123"/>
    </row>
    <row r="68" spans="1:15" customFormat="1" ht="173.45" customHeight="1" x14ac:dyDescent="0.25">
      <c r="A68" s="1085"/>
      <c r="B68" s="325" t="s">
        <v>81</v>
      </c>
      <c r="C68" s="555" t="s">
        <v>25</v>
      </c>
      <c r="D68" s="1125" t="s">
        <v>911</v>
      </c>
      <c r="E68" s="1125"/>
      <c r="F68" s="1125"/>
      <c r="G68" s="1126" t="s">
        <v>2407</v>
      </c>
      <c r="H68" s="1126"/>
      <c r="I68" s="1126"/>
      <c r="J68" s="1126"/>
      <c r="K68" s="1126"/>
    </row>
    <row r="69" spans="1:15" customFormat="1" ht="24" customHeight="1" x14ac:dyDescent="0.25">
      <c r="A69" s="1124"/>
      <c r="B69" s="706" t="s">
        <v>3654</v>
      </c>
      <c r="C69" s="706"/>
      <c r="D69" s="706"/>
      <c r="E69" s="706"/>
      <c r="F69" s="706"/>
      <c r="G69" s="706"/>
      <c r="H69" s="706"/>
      <c r="I69" s="706"/>
      <c r="J69" s="706"/>
      <c r="K69" s="706"/>
    </row>
    <row r="70" spans="1:15" customFormat="1" ht="156" customHeight="1" x14ac:dyDescent="0.25">
      <c r="A70" s="1086"/>
      <c r="B70" s="46" t="s">
        <v>84</v>
      </c>
      <c r="C70" s="556" t="s">
        <v>25</v>
      </c>
      <c r="D70" s="1127" t="s">
        <v>912</v>
      </c>
      <c r="E70" s="1128"/>
      <c r="F70" s="1129"/>
      <c r="G70" s="1126" t="s">
        <v>2406</v>
      </c>
      <c r="H70" s="1126"/>
      <c r="I70" s="1126"/>
      <c r="J70" s="1126"/>
      <c r="K70" s="1126"/>
    </row>
    <row r="71" spans="1:15" customFormat="1" ht="27.6" customHeight="1" x14ac:dyDescent="0.25">
      <c r="A71" s="1067" t="s">
        <v>3573</v>
      </c>
      <c r="B71" s="1068"/>
      <c r="C71" s="1068"/>
      <c r="D71" s="1068"/>
      <c r="E71" s="1068"/>
      <c r="F71" s="1068"/>
      <c r="G71" s="1068"/>
      <c r="H71" s="1068"/>
      <c r="I71" s="1068"/>
      <c r="J71" s="1068"/>
      <c r="K71" s="1068"/>
    </row>
    <row r="72" spans="1:15" customFormat="1" ht="39.75" customHeight="1" x14ac:dyDescent="0.25">
      <c r="A72" s="101"/>
      <c r="B72" s="4" t="s">
        <v>3521</v>
      </c>
      <c r="C72" s="4" t="s">
        <v>25</v>
      </c>
      <c r="D72" s="829" t="s">
        <v>3523</v>
      </c>
      <c r="E72" s="829"/>
      <c r="F72" s="829"/>
      <c r="G72" s="694" t="s">
        <v>3524</v>
      </c>
      <c r="H72" s="1053"/>
      <c r="I72" s="1053"/>
      <c r="J72" s="1053"/>
      <c r="K72" s="1051"/>
    </row>
    <row r="73" spans="1:15" customFormat="1" ht="28.9" customHeight="1" x14ac:dyDescent="0.25">
      <c r="A73" s="89"/>
      <c r="B73" s="89"/>
      <c r="C73" s="89"/>
      <c r="D73" s="89"/>
    </row>
    <row r="74" spans="1:15" customFormat="1" ht="10.9" customHeight="1" x14ac:dyDescent="0.25"/>
    <row r="75" spans="1:15" customFormat="1" ht="30.6" customHeight="1" x14ac:dyDescent="0.25">
      <c r="A75" s="376"/>
      <c r="B75" s="131" t="s">
        <v>482</v>
      </c>
      <c r="C75" s="131" t="s">
        <v>481</v>
      </c>
      <c r="D75" s="1057" t="s">
        <v>479</v>
      </c>
      <c r="E75" s="1063"/>
      <c r="F75" s="1057" t="s">
        <v>480</v>
      </c>
      <c r="G75" s="1058"/>
      <c r="H75" s="1058"/>
      <c r="I75" s="1058"/>
      <c r="J75" s="1058"/>
      <c r="K75" s="1058"/>
    </row>
    <row r="76" spans="1:15" customFormat="1" ht="40.15" customHeight="1" x14ac:dyDescent="0.25">
      <c r="A76" s="1059" t="s">
        <v>2638</v>
      </c>
      <c r="B76" s="1060"/>
      <c r="C76" s="1060"/>
      <c r="D76" s="1060"/>
      <c r="E76" s="1061"/>
      <c r="F76" s="378" t="s">
        <v>2637</v>
      </c>
      <c r="G76" s="378" t="s">
        <v>2636</v>
      </c>
      <c r="H76" s="378" t="s">
        <v>2635</v>
      </c>
      <c r="I76" s="378" t="s">
        <v>2634</v>
      </c>
      <c r="J76" s="1130" t="s">
        <v>2633</v>
      </c>
      <c r="K76" s="1131"/>
    </row>
    <row r="77" spans="1:15" customFormat="1" ht="27.6" customHeight="1" x14ac:dyDescent="0.25">
      <c r="A77" s="1067" t="s">
        <v>2620</v>
      </c>
      <c r="B77" s="1068"/>
      <c r="C77" s="1068"/>
      <c r="D77" s="1068"/>
      <c r="E77" s="1068"/>
      <c r="F77" s="1068"/>
      <c r="G77" s="1068"/>
      <c r="H77" s="1068"/>
      <c r="I77" s="1068"/>
      <c r="J77" s="1068"/>
      <c r="K77" s="1068"/>
    </row>
    <row r="78" spans="1:15" customFormat="1" ht="150.75" customHeight="1" x14ac:dyDescent="0.25">
      <c r="A78" s="101"/>
      <c r="B78" s="103" t="s">
        <v>550</v>
      </c>
      <c r="C78" s="42" t="s">
        <v>2591</v>
      </c>
      <c r="D78" s="694" t="s">
        <v>2590</v>
      </c>
      <c r="E78" s="1051"/>
      <c r="F78" s="4" t="s">
        <v>209</v>
      </c>
      <c r="G78" s="4" t="s">
        <v>2589</v>
      </c>
      <c r="H78" s="4" t="s">
        <v>2588</v>
      </c>
      <c r="I78" s="4" t="s">
        <v>2587</v>
      </c>
      <c r="J78" s="694" t="s">
        <v>2586</v>
      </c>
      <c r="K78" s="1051"/>
    </row>
    <row r="79" spans="1:15" customFormat="1" ht="27.6" customHeight="1" x14ac:dyDescent="0.25">
      <c r="A79" s="1070"/>
      <c r="B79" s="705" t="s">
        <v>2580</v>
      </c>
      <c r="C79" s="705"/>
      <c r="D79" s="705"/>
      <c r="E79" s="705"/>
      <c r="F79" s="705"/>
      <c r="G79" s="705"/>
      <c r="H79" s="705"/>
      <c r="I79" s="705"/>
      <c r="J79" s="705"/>
      <c r="K79" s="705"/>
    </row>
    <row r="80" spans="1:15" customFormat="1" ht="87" customHeight="1" x14ac:dyDescent="0.25">
      <c r="A80" s="1071"/>
      <c r="B80" s="103" t="s">
        <v>173</v>
      </c>
      <c r="C80" s="42" t="s">
        <v>63</v>
      </c>
      <c r="D80" s="694" t="s">
        <v>2557</v>
      </c>
      <c r="E80" s="1051"/>
      <c r="F80" s="694" t="s">
        <v>4026</v>
      </c>
      <c r="G80" s="1053"/>
      <c r="H80" s="1053"/>
      <c r="I80" s="1053"/>
      <c r="J80" s="1053"/>
      <c r="K80" s="1051"/>
    </row>
    <row r="81" spans="1:11" customFormat="1" ht="28.5" customHeight="1" x14ac:dyDescent="0.25">
      <c r="A81" s="1071"/>
      <c r="B81" s="705" t="s">
        <v>2578</v>
      </c>
      <c r="C81" s="705"/>
      <c r="D81" s="705"/>
      <c r="E81" s="705"/>
      <c r="F81" s="705"/>
      <c r="G81" s="705"/>
      <c r="H81" s="705"/>
      <c r="I81" s="705"/>
      <c r="J81" s="705"/>
      <c r="K81" s="705"/>
    </row>
    <row r="82" spans="1:11" customFormat="1" ht="87" customHeight="1" x14ac:dyDescent="0.25">
      <c r="A82" s="1071"/>
      <c r="B82" s="103" t="s">
        <v>173</v>
      </c>
      <c r="C82" s="42" t="s">
        <v>63</v>
      </c>
      <c r="D82" s="694" t="s">
        <v>2557</v>
      </c>
      <c r="E82" s="1051"/>
      <c r="F82" s="694" t="s">
        <v>4031</v>
      </c>
      <c r="G82" s="1053"/>
      <c r="H82" s="1053"/>
      <c r="I82" s="1053"/>
      <c r="J82" s="1053"/>
      <c r="K82" s="1051"/>
    </row>
    <row r="83" spans="1:11" customFormat="1" ht="87" customHeight="1" x14ac:dyDescent="0.25">
      <c r="A83" s="1072"/>
      <c r="B83" s="103" t="s">
        <v>2576</v>
      </c>
      <c r="C83" s="42" t="s">
        <v>25</v>
      </c>
      <c r="D83" s="694" t="s">
        <v>942</v>
      </c>
      <c r="E83" s="1051"/>
      <c r="F83" s="694" t="s">
        <v>2403</v>
      </c>
      <c r="G83" s="1053"/>
      <c r="H83" s="1053"/>
      <c r="I83" s="1053"/>
      <c r="J83" s="1053"/>
      <c r="K83" s="1051"/>
    </row>
    <row r="84" spans="1:11" customFormat="1" ht="27.6" customHeight="1" x14ac:dyDescent="0.25">
      <c r="A84" s="1067" t="s">
        <v>2618</v>
      </c>
      <c r="B84" s="1068"/>
      <c r="C84" s="1068"/>
      <c r="D84" s="1068"/>
      <c r="E84" s="1068"/>
      <c r="F84" s="1068"/>
      <c r="G84" s="1068"/>
      <c r="H84" s="1068"/>
      <c r="I84" s="1068"/>
      <c r="J84" s="1068"/>
      <c r="K84" s="1068"/>
    </row>
    <row r="85" spans="1:11" customFormat="1" ht="168" customHeight="1" x14ac:dyDescent="0.25">
      <c r="A85" s="101"/>
      <c r="B85" s="103" t="s">
        <v>553</v>
      </c>
      <c r="C85" s="42" t="s">
        <v>2591</v>
      </c>
      <c r="D85" s="694" t="s">
        <v>2590</v>
      </c>
      <c r="E85" s="1051"/>
      <c r="F85" s="4" t="s">
        <v>209</v>
      </c>
      <c r="G85" s="4" t="s">
        <v>2589</v>
      </c>
      <c r="H85" s="4" t="s">
        <v>2588</v>
      </c>
      <c r="I85" s="4" t="s">
        <v>2587</v>
      </c>
      <c r="J85" s="694" t="s">
        <v>2586</v>
      </c>
      <c r="K85" s="1051"/>
    </row>
    <row r="86" spans="1:11" customFormat="1" ht="27.6" customHeight="1" x14ac:dyDescent="0.25">
      <c r="A86" s="1070"/>
      <c r="B86" s="705" t="s">
        <v>2580</v>
      </c>
      <c r="C86" s="705"/>
      <c r="D86" s="705"/>
      <c r="E86" s="705"/>
      <c r="F86" s="705"/>
      <c r="G86" s="705"/>
      <c r="H86" s="705"/>
      <c r="I86" s="705"/>
      <c r="J86" s="705"/>
      <c r="K86" s="705"/>
    </row>
    <row r="87" spans="1:11" customFormat="1" ht="87" customHeight="1" x14ac:dyDescent="0.25">
      <c r="A87" s="1071"/>
      <c r="B87" s="103" t="s">
        <v>173</v>
      </c>
      <c r="C87" s="42" t="s">
        <v>63</v>
      </c>
      <c r="D87" s="694" t="s">
        <v>2557</v>
      </c>
      <c r="E87" s="1051"/>
      <c r="F87" s="694" t="s">
        <v>4026</v>
      </c>
      <c r="G87" s="1053"/>
      <c r="H87" s="1053"/>
      <c r="I87" s="1053"/>
      <c r="J87" s="1053"/>
      <c r="K87" s="1051"/>
    </row>
    <row r="88" spans="1:11" customFormat="1" ht="28.5" customHeight="1" x14ac:dyDescent="0.25">
      <c r="A88" s="1071"/>
      <c r="B88" s="705" t="s">
        <v>2578</v>
      </c>
      <c r="C88" s="705"/>
      <c r="D88" s="705"/>
      <c r="E88" s="705"/>
      <c r="F88" s="705"/>
      <c r="G88" s="705"/>
      <c r="H88" s="705"/>
      <c r="I88" s="705"/>
      <c r="J88" s="705"/>
      <c r="K88" s="705"/>
    </row>
    <row r="89" spans="1:11" customFormat="1" ht="87" customHeight="1" x14ac:dyDescent="0.25">
      <c r="A89" s="1071"/>
      <c r="B89" s="103" t="s">
        <v>173</v>
      </c>
      <c r="C89" s="42" t="s">
        <v>63</v>
      </c>
      <c r="D89" s="694" t="s">
        <v>2557</v>
      </c>
      <c r="E89" s="1051"/>
      <c r="F89" s="694" t="s">
        <v>4031</v>
      </c>
      <c r="G89" s="1053"/>
      <c r="H89" s="1053"/>
      <c r="I89" s="1053"/>
      <c r="J89" s="1053"/>
      <c r="K89" s="1051"/>
    </row>
    <row r="90" spans="1:11" customFormat="1" ht="87" customHeight="1" x14ac:dyDescent="0.25">
      <c r="A90" s="1072"/>
      <c r="B90" s="103" t="s">
        <v>2576</v>
      </c>
      <c r="C90" s="42" t="s">
        <v>25</v>
      </c>
      <c r="D90" s="694" t="s">
        <v>942</v>
      </c>
      <c r="E90" s="1051"/>
      <c r="F90" s="694" t="s">
        <v>2403</v>
      </c>
      <c r="G90" s="1053"/>
      <c r="H90" s="1053"/>
      <c r="I90" s="1053"/>
      <c r="J90" s="1053"/>
      <c r="K90" s="1051"/>
    </row>
    <row r="91" spans="1:11" customFormat="1" ht="39.75" customHeight="1" x14ac:dyDescent="0.25"/>
    <row r="92" spans="1:11" customFormat="1" ht="30.6" customHeight="1" x14ac:dyDescent="0.25">
      <c r="A92" s="376"/>
      <c r="B92" s="131" t="s">
        <v>482</v>
      </c>
      <c r="C92" s="131" t="s">
        <v>481</v>
      </c>
      <c r="D92" s="1057" t="s">
        <v>479</v>
      </c>
      <c r="E92" s="1063"/>
      <c r="F92" s="1057" t="s">
        <v>480</v>
      </c>
      <c r="G92" s="1058"/>
      <c r="H92" s="1058"/>
      <c r="I92" s="1058"/>
      <c r="J92" s="1058"/>
      <c r="K92" s="1058"/>
    </row>
    <row r="93" spans="1:11" customFormat="1" ht="40.15" customHeight="1" x14ac:dyDescent="0.25">
      <c r="A93" s="1059" t="s">
        <v>2632</v>
      </c>
      <c r="B93" s="1060"/>
      <c r="C93" s="1060"/>
      <c r="D93" s="1060"/>
      <c r="E93" s="1061"/>
      <c r="F93" s="378" t="s">
        <v>2631</v>
      </c>
      <c r="G93" s="378" t="s">
        <v>2630</v>
      </c>
      <c r="H93" s="378" t="s">
        <v>2629</v>
      </c>
      <c r="I93" s="378" t="s">
        <v>2628</v>
      </c>
      <c r="J93" s="1130" t="s">
        <v>2627</v>
      </c>
      <c r="K93" s="1131"/>
    </row>
    <row r="94" spans="1:11" customFormat="1" ht="27.6" customHeight="1" x14ac:dyDescent="0.25">
      <c r="A94" s="1048"/>
      <c r="B94" s="1049"/>
      <c r="C94" s="1049"/>
      <c r="D94" s="1049"/>
      <c r="E94" s="1049"/>
      <c r="F94" s="1049"/>
      <c r="G94" s="1049"/>
      <c r="H94" s="1049"/>
      <c r="I94" s="1049"/>
      <c r="J94" s="1049"/>
      <c r="K94" s="1050"/>
    </row>
    <row r="95" spans="1:11" customFormat="1" ht="39.75" customHeight="1" x14ac:dyDescent="0.25"/>
    <row r="96" spans="1:11" customFormat="1" ht="30.6" customHeight="1" x14ac:dyDescent="0.25">
      <c r="A96" s="376"/>
      <c r="B96" s="131" t="s">
        <v>482</v>
      </c>
      <c r="C96" s="131" t="s">
        <v>481</v>
      </c>
      <c r="D96" s="1057" t="s">
        <v>479</v>
      </c>
      <c r="E96" s="1063"/>
      <c r="F96" s="1057" t="s">
        <v>480</v>
      </c>
      <c r="G96" s="1058"/>
      <c r="H96" s="1058"/>
      <c r="I96" s="1058"/>
      <c r="J96" s="1058"/>
      <c r="K96" s="1058"/>
    </row>
    <row r="97" spans="1:11" customFormat="1" ht="40.15" customHeight="1" x14ac:dyDescent="0.25">
      <c r="A97" s="1059" t="s">
        <v>2626</v>
      </c>
      <c r="B97" s="1060"/>
      <c r="C97" s="1060"/>
      <c r="D97" s="1060"/>
      <c r="E97" s="1061"/>
      <c r="F97" s="378" t="s">
        <v>2625</v>
      </c>
      <c r="G97" s="378" t="s">
        <v>2624</v>
      </c>
      <c r="H97" s="378" t="s">
        <v>2623</v>
      </c>
      <c r="I97" s="378" t="s">
        <v>2622</v>
      </c>
      <c r="J97" s="1130" t="s">
        <v>2621</v>
      </c>
      <c r="K97" s="1131"/>
    </row>
    <row r="98" spans="1:11" customFormat="1" ht="27.6" customHeight="1" x14ac:dyDescent="0.25">
      <c r="A98" s="1067" t="s">
        <v>2620</v>
      </c>
      <c r="B98" s="1068"/>
      <c r="C98" s="1068"/>
      <c r="D98" s="1068"/>
      <c r="E98" s="1068"/>
      <c r="F98" s="1068"/>
      <c r="G98" s="1068"/>
      <c r="H98" s="1068"/>
      <c r="I98" s="1068"/>
      <c r="J98" s="1068"/>
      <c r="K98" s="1068"/>
    </row>
    <row r="99" spans="1:11" customFormat="1" ht="166.5" customHeight="1" x14ac:dyDescent="0.25">
      <c r="A99" s="101"/>
      <c r="B99" s="103" t="s">
        <v>550</v>
      </c>
      <c r="C99" s="42" t="s">
        <v>2591</v>
      </c>
      <c r="D99" s="694" t="s">
        <v>2590</v>
      </c>
      <c r="E99" s="1051"/>
      <c r="F99" s="4" t="s">
        <v>209</v>
      </c>
      <c r="G99" s="4" t="s">
        <v>2589</v>
      </c>
      <c r="H99" s="4" t="s">
        <v>2588</v>
      </c>
      <c r="I99" s="4" t="s">
        <v>2587</v>
      </c>
      <c r="J99" s="694" t="s">
        <v>2586</v>
      </c>
      <c r="K99" s="1051"/>
    </row>
    <row r="100" spans="1:11" customFormat="1" ht="27.6" customHeight="1" x14ac:dyDescent="0.25">
      <c r="A100" s="1070"/>
      <c r="B100" s="705" t="s">
        <v>2580</v>
      </c>
      <c r="C100" s="705"/>
      <c r="D100" s="705"/>
      <c r="E100" s="705"/>
      <c r="F100" s="705"/>
      <c r="G100" s="705"/>
      <c r="H100" s="705"/>
      <c r="I100" s="705"/>
      <c r="J100" s="705"/>
      <c r="K100" s="705"/>
    </row>
    <row r="101" spans="1:11" customFormat="1" ht="87" customHeight="1" x14ac:dyDescent="0.25">
      <c r="A101" s="1071"/>
      <c r="B101" s="103" t="s">
        <v>173</v>
      </c>
      <c r="C101" s="42" t="s">
        <v>63</v>
      </c>
      <c r="D101" s="694" t="s">
        <v>2557</v>
      </c>
      <c r="E101" s="1051"/>
      <c r="F101" s="694" t="s">
        <v>4026</v>
      </c>
      <c r="G101" s="1053"/>
      <c r="H101" s="1053"/>
      <c r="I101" s="1053"/>
      <c r="J101" s="1053"/>
      <c r="K101" s="1051"/>
    </row>
    <row r="102" spans="1:11" customFormat="1" ht="28.5" customHeight="1" x14ac:dyDescent="0.25">
      <c r="A102" s="1071"/>
      <c r="B102" s="705" t="s">
        <v>2619</v>
      </c>
      <c r="C102" s="705"/>
      <c r="D102" s="705"/>
      <c r="E102" s="705"/>
      <c r="F102" s="705"/>
      <c r="G102" s="705"/>
      <c r="H102" s="705"/>
      <c r="I102" s="705"/>
      <c r="J102" s="705"/>
      <c r="K102" s="705"/>
    </row>
    <row r="103" spans="1:11" customFormat="1" ht="87" customHeight="1" x14ac:dyDescent="0.25">
      <c r="A103" s="1072"/>
      <c r="B103" s="103" t="s">
        <v>2576</v>
      </c>
      <c r="C103" s="42" t="s">
        <v>25</v>
      </c>
      <c r="D103" s="694" t="s">
        <v>942</v>
      </c>
      <c r="E103" s="1051"/>
      <c r="F103" s="694" t="s">
        <v>2575</v>
      </c>
      <c r="G103" s="1053"/>
      <c r="H103" s="1053"/>
      <c r="I103" s="1053"/>
      <c r="J103" s="1053"/>
      <c r="K103" s="1051"/>
    </row>
    <row r="104" spans="1:11" customFormat="1" ht="27.6" customHeight="1" x14ac:dyDescent="0.25">
      <c r="A104" s="1067" t="s">
        <v>2618</v>
      </c>
      <c r="B104" s="1068"/>
      <c r="C104" s="1068"/>
      <c r="D104" s="1068"/>
      <c r="E104" s="1068"/>
      <c r="F104" s="1068"/>
      <c r="G104" s="1068"/>
      <c r="H104" s="1068"/>
      <c r="I104" s="1068"/>
      <c r="J104" s="1068"/>
      <c r="K104" s="1068"/>
    </row>
    <row r="105" spans="1:11" customFormat="1" ht="144" customHeight="1" x14ac:dyDescent="0.25">
      <c r="A105" s="101"/>
      <c r="B105" s="103" t="s">
        <v>553</v>
      </c>
      <c r="C105" s="42" t="s">
        <v>2591</v>
      </c>
      <c r="D105" s="694" t="s">
        <v>2590</v>
      </c>
      <c r="E105" s="1051"/>
      <c r="F105" s="4" t="s">
        <v>209</v>
      </c>
      <c r="G105" s="4" t="s">
        <v>2589</v>
      </c>
      <c r="H105" s="4" t="s">
        <v>2588</v>
      </c>
      <c r="I105" s="4" t="s">
        <v>2587</v>
      </c>
      <c r="J105" s="694" t="s">
        <v>2586</v>
      </c>
      <c r="K105" s="1051"/>
    </row>
    <row r="106" spans="1:11" customFormat="1" ht="27.6" customHeight="1" x14ac:dyDescent="0.25">
      <c r="A106" s="1070"/>
      <c r="B106" s="705" t="s">
        <v>2580</v>
      </c>
      <c r="C106" s="705"/>
      <c r="D106" s="705"/>
      <c r="E106" s="705"/>
      <c r="F106" s="705"/>
      <c r="G106" s="705"/>
      <c r="H106" s="705"/>
      <c r="I106" s="705"/>
      <c r="J106" s="705"/>
      <c r="K106" s="705"/>
    </row>
    <row r="107" spans="1:11" customFormat="1" ht="87" customHeight="1" x14ac:dyDescent="0.25">
      <c r="A107" s="1071"/>
      <c r="B107" s="103" t="s">
        <v>173</v>
      </c>
      <c r="C107" s="42" t="s">
        <v>63</v>
      </c>
      <c r="D107" s="694" t="s">
        <v>2557</v>
      </c>
      <c r="E107" s="1051"/>
      <c r="F107" s="694" t="s">
        <v>4026</v>
      </c>
      <c r="G107" s="1053"/>
      <c r="H107" s="1053"/>
      <c r="I107" s="1053"/>
      <c r="J107" s="1053"/>
      <c r="K107" s="1051"/>
    </row>
    <row r="108" spans="1:11" customFormat="1" ht="28.5" customHeight="1" x14ac:dyDescent="0.25">
      <c r="A108" s="1071"/>
      <c r="B108" s="705" t="s">
        <v>2578</v>
      </c>
      <c r="C108" s="705"/>
      <c r="D108" s="705"/>
      <c r="E108" s="705"/>
      <c r="F108" s="705"/>
      <c r="G108" s="705"/>
      <c r="H108" s="705"/>
      <c r="I108" s="705"/>
      <c r="J108" s="705"/>
      <c r="K108" s="705"/>
    </row>
    <row r="109" spans="1:11" customFormat="1" ht="87" customHeight="1" x14ac:dyDescent="0.25">
      <c r="A109" s="1072"/>
      <c r="B109" s="103" t="s">
        <v>2576</v>
      </c>
      <c r="C109" s="42" t="s">
        <v>25</v>
      </c>
      <c r="D109" s="694" t="s">
        <v>942</v>
      </c>
      <c r="E109" s="1051"/>
      <c r="F109" s="694" t="s">
        <v>2575</v>
      </c>
      <c r="G109" s="1053"/>
      <c r="H109" s="1053"/>
      <c r="I109" s="1053"/>
      <c r="J109" s="1053"/>
      <c r="K109" s="1051"/>
    </row>
    <row r="110" spans="1:11" customFormat="1" ht="39.75" customHeight="1" x14ac:dyDescent="0.25"/>
    <row r="111" spans="1:11" customFormat="1" ht="30.6" customHeight="1" x14ac:dyDescent="0.25">
      <c r="A111" s="376"/>
      <c r="B111" s="131" t="s">
        <v>482</v>
      </c>
      <c r="C111" s="131" t="s">
        <v>481</v>
      </c>
      <c r="D111" s="1057" t="s">
        <v>479</v>
      </c>
      <c r="E111" s="1063"/>
      <c r="F111" s="1057" t="s">
        <v>480</v>
      </c>
      <c r="G111" s="1058"/>
      <c r="H111" s="1058"/>
      <c r="I111" s="1058"/>
      <c r="J111" s="1058"/>
      <c r="K111" s="1058"/>
    </row>
    <row r="112" spans="1:11" customFormat="1" ht="40.15" customHeight="1" x14ac:dyDescent="0.25">
      <c r="A112" s="1059" t="s">
        <v>2617</v>
      </c>
      <c r="B112" s="1060"/>
      <c r="C112" s="1060"/>
      <c r="D112" s="1060"/>
      <c r="E112" s="1061"/>
      <c r="F112" s="378" t="s">
        <v>2616</v>
      </c>
      <c r="G112" s="378" t="s">
        <v>2615</v>
      </c>
      <c r="H112" s="378" t="s">
        <v>2614</v>
      </c>
      <c r="I112" s="378" t="s">
        <v>2613</v>
      </c>
      <c r="J112" s="1130" t="s">
        <v>2612</v>
      </c>
      <c r="K112" s="1131"/>
    </row>
    <row r="113" spans="1:14" customFormat="1" ht="27.6" customHeight="1" x14ac:dyDescent="0.25">
      <c r="A113" s="1067" t="s">
        <v>2611</v>
      </c>
      <c r="B113" s="1068"/>
      <c r="C113" s="1068"/>
      <c r="D113" s="1068"/>
      <c r="E113" s="1068"/>
      <c r="F113" s="1068"/>
      <c r="G113" s="1068"/>
      <c r="H113" s="1068"/>
      <c r="I113" s="1068"/>
      <c r="J113" s="1068"/>
      <c r="K113" s="1068"/>
    </row>
    <row r="114" spans="1:14" customFormat="1" ht="157.5" customHeight="1" x14ac:dyDescent="0.25">
      <c r="A114" s="101"/>
      <c r="B114" s="103" t="s">
        <v>553</v>
      </c>
      <c r="C114" s="42" t="s">
        <v>2591</v>
      </c>
      <c r="D114" s="694" t="s">
        <v>2590</v>
      </c>
      <c r="E114" s="1051"/>
      <c r="F114" s="4" t="s">
        <v>209</v>
      </c>
      <c r="G114" s="4" t="s">
        <v>2589</v>
      </c>
      <c r="H114" s="4" t="s">
        <v>2588</v>
      </c>
      <c r="I114" s="4" t="s">
        <v>2587</v>
      </c>
      <c r="J114" s="694" t="s">
        <v>2586</v>
      </c>
      <c r="K114" s="1051"/>
    </row>
    <row r="115" spans="1:14" customFormat="1" ht="27.6" customHeight="1" x14ac:dyDescent="0.25">
      <c r="A115" s="380"/>
      <c r="B115" s="705" t="s">
        <v>2580</v>
      </c>
      <c r="C115" s="705"/>
      <c r="D115" s="705"/>
      <c r="E115" s="705"/>
      <c r="F115" s="705"/>
      <c r="G115" s="705"/>
      <c r="H115" s="705"/>
      <c r="I115" s="705"/>
      <c r="J115" s="705"/>
      <c r="K115" s="705"/>
    </row>
    <row r="116" spans="1:14" customFormat="1" ht="87" customHeight="1" x14ac:dyDescent="0.25">
      <c r="A116" s="380"/>
      <c r="B116" s="103" t="s">
        <v>173</v>
      </c>
      <c r="C116" s="42" t="s">
        <v>63</v>
      </c>
      <c r="D116" s="694" t="s">
        <v>2557</v>
      </c>
      <c r="E116" s="1051"/>
      <c r="F116" s="694" t="s">
        <v>4025</v>
      </c>
      <c r="G116" s="1053"/>
      <c r="H116" s="1053"/>
      <c r="I116" s="1053"/>
      <c r="J116" s="1053"/>
      <c r="K116" s="1051"/>
    </row>
    <row r="117" spans="1:14" customFormat="1" ht="39.75" customHeight="1" x14ac:dyDescent="0.25"/>
    <row r="118" spans="1:14" customFormat="1" ht="30.6" customHeight="1" x14ac:dyDescent="0.25">
      <c r="A118" s="376"/>
      <c r="B118" s="131" t="s">
        <v>482</v>
      </c>
      <c r="C118" s="131" t="s">
        <v>481</v>
      </c>
      <c r="D118" s="1057" t="s">
        <v>479</v>
      </c>
      <c r="E118" s="1063"/>
      <c r="F118" s="1057" t="s">
        <v>480</v>
      </c>
      <c r="G118" s="1058"/>
      <c r="H118" s="1058"/>
      <c r="I118" s="1058"/>
      <c r="J118" s="1058"/>
      <c r="K118" s="1058"/>
    </row>
    <row r="119" spans="1:14" customFormat="1" ht="40.15" customHeight="1" x14ac:dyDescent="0.25">
      <c r="A119" s="1059" t="s">
        <v>2610</v>
      </c>
      <c r="B119" s="1060"/>
      <c r="C119" s="1060"/>
      <c r="D119" s="1060"/>
      <c r="E119" s="1061"/>
      <c r="F119" s="378" t="s">
        <v>2609</v>
      </c>
      <c r="G119" s="378" t="s">
        <v>2608</v>
      </c>
      <c r="H119" s="378" t="s">
        <v>2607</v>
      </c>
      <c r="I119" s="378" t="s">
        <v>2606</v>
      </c>
      <c r="J119" s="1130" t="s">
        <v>2605</v>
      </c>
      <c r="K119" s="1131"/>
    </row>
    <row r="120" spans="1:14" customFormat="1" ht="27.6" customHeight="1" x14ac:dyDescent="0.25">
      <c r="A120" s="1067" t="s">
        <v>2592</v>
      </c>
      <c r="B120" s="1068"/>
      <c r="C120" s="1068"/>
      <c r="D120" s="1068"/>
      <c r="E120" s="1068"/>
      <c r="F120" s="1068"/>
      <c r="G120" s="1068"/>
      <c r="H120" s="1068"/>
      <c r="I120" s="1068"/>
      <c r="J120" s="1068"/>
      <c r="K120" s="1068"/>
    </row>
    <row r="121" spans="1:14" customFormat="1" ht="146.25" customHeight="1" x14ac:dyDescent="0.25">
      <c r="A121" s="101"/>
      <c r="B121" s="103" t="s">
        <v>550</v>
      </c>
      <c r="C121" s="42" t="s">
        <v>2591</v>
      </c>
      <c r="D121" s="694" t="s">
        <v>2590</v>
      </c>
      <c r="E121" s="1051"/>
      <c r="F121" s="4" t="s">
        <v>209</v>
      </c>
      <c r="G121" s="4" t="s">
        <v>2589</v>
      </c>
      <c r="H121" s="4" t="s">
        <v>2588</v>
      </c>
      <c r="I121" s="4" t="s">
        <v>2587</v>
      </c>
      <c r="J121" s="694" t="s">
        <v>2586</v>
      </c>
      <c r="K121" s="1051"/>
      <c r="N121" s="379"/>
    </row>
    <row r="122" spans="1:14" customFormat="1" ht="27.6" customHeight="1" x14ac:dyDescent="0.25">
      <c r="A122" s="1070"/>
      <c r="B122" s="705" t="s">
        <v>2566</v>
      </c>
      <c r="C122" s="705"/>
      <c r="D122" s="705"/>
      <c r="E122" s="705"/>
      <c r="F122" s="705"/>
      <c r="G122" s="705"/>
      <c r="H122" s="705"/>
      <c r="I122" s="705"/>
      <c r="J122" s="705"/>
      <c r="K122" s="705"/>
    </row>
    <row r="123" spans="1:14" customFormat="1" ht="87" customHeight="1" x14ac:dyDescent="0.25">
      <c r="A123" s="1071"/>
      <c r="B123" s="103" t="s">
        <v>184</v>
      </c>
      <c r="C123" s="42" t="s">
        <v>16</v>
      </c>
      <c r="D123" s="694" t="s">
        <v>436</v>
      </c>
      <c r="E123" s="1051"/>
      <c r="F123" s="694" t="s">
        <v>436</v>
      </c>
      <c r="G123" s="1053"/>
      <c r="H123" s="1053"/>
      <c r="I123" s="1053"/>
      <c r="J123" s="1053"/>
      <c r="K123" s="1051"/>
    </row>
    <row r="124" spans="1:14" customFormat="1" ht="87" customHeight="1" x14ac:dyDescent="0.25">
      <c r="A124" s="1071"/>
      <c r="B124" s="103" t="s">
        <v>200</v>
      </c>
      <c r="C124" s="42" t="s">
        <v>25</v>
      </c>
      <c r="D124" s="694" t="s">
        <v>201</v>
      </c>
      <c r="E124" s="1051"/>
      <c r="F124" s="694" t="s">
        <v>2571</v>
      </c>
      <c r="G124" s="1053"/>
      <c r="H124" s="1053"/>
      <c r="I124" s="1053"/>
      <c r="J124" s="1053"/>
      <c r="K124" s="1051"/>
    </row>
    <row r="125" spans="1:14" customFormat="1" ht="87" customHeight="1" x14ac:dyDescent="0.25">
      <c r="A125" s="1071"/>
      <c r="B125" s="103" t="s">
        <v>205</v>
      </c>
      <c r="C125" s="42" t="s">
        <v>25</v>
      </c>
      <c r="D125" s="694" t="s">
        <v>206</v>
      </c>
      <c r="E125" s="1051"/>
      <c r="F125" s="694" t="s">
        <v>2572</v>
      </c>
      <c r="G125" s="1053"/>
      <c r="H125" s="1053"/>
      <c r="I125" s="1053"/>
      <c r="J125" s="1053"/>
      <c r="K125" s="1051"/>
    </row>
    <row r="126" spans="1:14" customFormat="1" ht="18.75" customHeight="1" x14ac:dyDescent="0.25">
      <c r="A126" s="1071"/>
      <c r="B126" s="1132" t="s">
        <v>4020</v>
      </c>
      <c r="C126" s="1133"/>
      <c r="D126" s="1133"/>
      <c r="E126" s="1133"/>
      <c r="F126" s="1133"/>
      <c r="G126" s="1133"/>
      <c r="H126" s="1133"/>
      <c r="I126" s="1133"/>
      <c r="J126" s="1133"/>
      <c r="K126" s="1134"/>
    </row>
    <row r="127" spans="1:14" customFormat="1" ht="27.6" customHeight="1" x14ac:dyDescent="0.25">
      <c r="A127" s="1071"/>
      <c r="B127" s="705" t="s">
        <v>514</v>
      </c>
      <c r="C127" s="705"/>
      <c r="D127" s="705"/>
      <c r="E127" s="705"/>
      <c r="F127" s="705"/>
      <c r="G127" s="705"/>
      <c r="H127" s="705"/>
      <c r="I127" s="705"/>
      <c r="J127" s="705"/>
      <c r="K127" s="705"/>
    </row>
    <row r="128" spans="1:14" customFormat="1" ht="87" customHeight="1" x14ac:dyDescent="0.25">
      <c r="A128" s="1071"/>
      <c r="B128" s="103" t="s">
        <v>219</v>
      </c>
      <c r="C128" s="42" t="s">
        <v>16</v>
      </c>
      <c r="D128" s="694" t="s">
        <v>436</v>
      </c>
      <c r="E128" s="1051"/>
      <c r="F128" s="694" t="s">
        <v>436</v>
      </c>
      <c r="G128" s="1053"/>
      <c r="H128" s="1053"/>
      <c r="I128" s="1053"/>
      <c r="J128" s="1053"/>
      <c r="K128" s="1051"/>
    </row>
    <row r="129" spans="1:15" customFormat="1" ht="87" customHeight="1" x14ac:dyDescent="0.25">
      <c r="A129" s="1071"/>
      <c r="B129" s="103" t="s">
        <v>227</v>
      </c>
      <c r="C129" s="42" t="s">
        <v>25</v>
      </c>
      <c r="D129" s="1066" t="s">
        <v>228</v>
      </c>
      <c r="E129" s="1051"/>
      <c r="F129" s="694" t="s">
        <v>2571</v>
      </c>
      <c r="G129" s="1053"/>
      <c r="H129" s="1053"/>
      <c r="I129" s="1053"/>
      <c r="J129" s="1053"/>
      <c r="K129" s="1051"/>
    </row>
    <row r="130" spans="1:15" customFormat="1" ht="87" customHeight="1" x14ac:dyDescent="0.25">
      <c r="A130" s="1072"/>
      <c r="B130" s="103" t="s">
        <v>232</v>
      </c>
      <c r="C130" s="42" t="s">
        <v>25</v>
      </c>
      <c r="D130" s="694" t="s">
        <v>233</v>
      </c>
      <c r="E130" s="1051"/>
      <c r="F130" s="694" t="s">
        <v>2570</v>
      </c>
      <c r="G130" s="1053"/>
      <c r="H130" s="1053"/>
      <c r="I130" s="1053"/>
      <c r="J130" s="1053"/>
      <c r="K130" s="1051"/>
      <c r="O130" s="379"/>
    </row>
    <row r="131" spans="1:15" customFormat="1" ht="27.6" customHeight="1" x14ac:dyDescent="0.25">
      <c r="A131" s="1064"/>
      <c r="B131" s="705" t="s">
        <v>2222</v>
      </c>
      <c r="C131" s="705"/>
      <c r="D131" s="705"/>
      <c r="E131" s="705"/>
      <c r="F131" s="705"/>
      <c r="G131" s="705"/>
      <c r="H131" s="705"/>
      <c r="I131" s="705"/>
      <c r="J131" s="705"/>
      <c r="K131" s="705"/>
      <c r="O131" s="379"/>
    </row>
    <row r="132" spans="1:15" customFormat="1" ht="87" customHeight="1" x14ac:dyDescent="0.25">
      <c r="A132" s="1065"/>
      <c r="B132" s="103" t="s">
        <v>200</v>
      </c>
      <c r="C132" s="42" t="s">
        <v>25</v>
      </c>
      <c r="D132" s="694" t="s">
        <v>201</v>
      </c>
      <c r="E132" s="1051"/>
      <c r="F132" s="694" t="s">
        <v>2568</v>
      </c>
      <c r="G132" s="1053"/>
      <c r="H132" s="1053"/>
      <c r="I132" s="1053"/>
      <c r="J132" s="1053"/>
      <c r="K132" s="1051"/>
      <c r="O132" s="379"/>
    </row>
    <row r="133" spans="1:15" customFormat="1" ht="27.6" customHeight="1" x14ac:dyDescent="0.25">
      <c r="A133" s="726"/>
      <c r="B133" s="705" t="s">
        <v>507</v>
      </c>
      <c r="C133" s="705"/>
      <c r="D133" s="705"/>
      <c r="E133" s="705"/>
      <c r="F133" s="705"/>
      <c r="G133" s="705"/>
      <c r="H133" s="705"/>
      <c r="I133" s="705"/>
      <c r="J133" s="705"/>
      <c r="K133" s="705"/>
      <c r="O133" s="379"/>
    </row>
    <row r="134" spans="1:15" customFormat="1" ht="87" customHeight="1" x14ac:dyDescent="0.25">
      <c r="A134" s="726"/>
      <c r="B134" s="103" t="s">
        <v>227</v>
      </c>
      <c r="C134" s="42" t="s">
        <v>25</v>
      </c>
      <c r="D134" s="1066" t="s">
        <v>228</v>
      </c>
      <c r="E134" s="1051"/>
      <c r="F134" s="1066" t="s">
        <v>2568</v>
      </c>
      <c r="G134" s="1053"/>
      <c r="H134" s="1053"/>
      <c r="I134" s="1053"/>
      <c r="J134" s="1053"/>
      <c r="K134" s="1051"/>
      <c r="O134" s="379"/>
    </row>
    <row r="135" spans="1:15" customFormat="1" ht="39.75" customHeight="1" x14ac:dyDescent="0.25"/>
    <row r="136" spans="1:15" customFormat="1" ht="30.6" customHeight="1" x14ac:dyDescent="0.25">
      <c r="A136" s="376"/>
      <c r="B136" s="131" t="s">
        <v>482</v>
      </c>
      <c r="C136" s="131" t="s">
        <v>481</v>
      </c>
      <c r="D136" s="1057" t="s">
        <v>479</v>
      </c>
      <c r="E136" s="1063"/>
      <c r="F136" s="1057" t="s">
        <v>480</v>
      </c>
      <c r="G136" s="1058"/>
      <c r="H136" s="1058"/>
      <c r="I136" s="1058"/>
      <c r="J136" s="1058"/>
      <c r="K136" s="1058"/>
    </row>
    <row r="137" spans="1:15" customFormat="1" ht="40.15" customHeight="1" x14ac:dyDescent="0.25">
      <c r="A137" s="1059" t="s">
        <v>2604</v>
      </c>
      <c r="B137" s="1060"/>
      <c r="C137" s="1060"/>
      <c r="D137" s="1060"/>
      <c r="E137" s="1061"/>
      <c r="F137" s="378" t="s">
        <v>2609</v>
      </c>
      <c r="G137" s="378" t="s">
        <v>2608</v>
      </c>
      <c r="H137" s="378" t="s">
        <v>2607</v>
      </c>
      <c r="I137" s="378" t="s">
        <v>2606</v>
      </c>
      <c r="J137" s="1130" t="s">
        <v>2605</v>
      </c>
      <c r="K137" s="1131"/>
      <c r="L137" s="589"/>
    </row>
    <row r="138" spans="1:15" customFormat="1" ht="27.6" hidden="1" customHeight="1" x14ac:dyDescent="0.25">
      <c r="A138" s="1135" t="s">
        <v>3492</v>
      </c>
      <c r="B138" s="1078"/>
      <c r="C138" s="1078"/>
      <c r="D138" s="1078"/>
      <c r="E138" s="1078"/>
      <c r="F138" s="1078"/>
      <c r="G138" s="1078"/>
      <c r="H138" s="1078"/>
      <c r="I138" s="1078"/>
      <c r="J138" s="1078"/>
      <c r="K138" s="1136"/>
    </row>
    <row r="139" spans="1:15" customFormat="1" ht="139.5" hidden="1" customHeight="1" x14ac:dyDescent="0.25">
      <c r="A139" s="545"/>
      <c r="B139" s="546" t="s">
        <v>550</v>
      </c>
      <c r="C139" s="546" t="s">
        <v>2591</v>
      </c>
      <c r="D139" s="1054" t="s">
        <v>2590</v>
      </c>
      <c r="E139" s="1056"/>
      <c r="F139" s="37" t="s">
        <v>209</v>
      </c>
      <c r="G139" s="37" t="s">
        <v>2589</v>
      </c>
      <c r="H139" s="37" t="s">
        <v>2588</v>
      </c>
      <c r="I139" s="37" t="s">
        <v>2587</v>
      </c>
      <c r="J139" s="1054" t="s">
        <v>3493</v>
      </c>
      <c r="K139" s="1056"/>
    </row>
    <row r="140" spans="1:15" customFormat="1" ht="27.6" customHeight="1" x14ac:dyDescent="0.25">
      <c r="A140" s="1048"/>
      <c r="B140" s="1049"/>
      <c r="C140" s="1049"/>
      <c r="D140" s="1049"/>
      <c r="E140" s="1049"/>
      <c r="F140" s="1049"/>
      <c r="G140" s="1049"/>
      <c r="H140" s="1049"/>
      <c r="I140" s="1049"/>
      <c r="J140" s="1049"/>
      <c r="K140" s="1050"/>
    </row>
    <row r="141" spans="1:15" customFormat="1" ht="39.75" customHeight="1" x14ac:dyDescent="0.25"/>
    <row r="142" spans="1:15" customFormat="1" ht="30.6" customHeight="1" x14ac:dyDescent="0.25">
      <c r="A142" s="376"/>
      <c r="B142" s="131" t="s">
        <v>482</v>
      </c>
      <c r="C142" s="131" t="s">
        <v>481</v>
      </c>
      <c r="D142" s="1057" t="s">
        <v>479</v>
      </c>
      <c r="E142" s="1063"/>
      <c r="F142" s="1057" t="s">
        <v>480</v>
      </c>
      <c r="G142" s="1058"/>
      <c r="H142" s="1058"/>
      <c r="I142" s="1058"/>
      <c r="J142" s="1058"/>
      <c r="K142" s="1058"/>
    </row>
    <row r="143" spans="1:15" customFormat="1" ht="40.15" customHeight="1" x14ac:dyDescent="0.25">
      <c r="A143" s="1059" t="s">
        <v>2598</v>
      </c>
      <c r="B143" s="1060"/>
      <c r="C143" s="1060"/>
      <c r="D143" s="1060"/>
      <c r="E143" s="1061"/>
      <c r="F143" s="378" t="s">
        <v>2597</v>
      </c>
      <c r="G143" s="378" t="s">
        <v>2596</v>
      </c>
      <c r="H143" s="378" t="s">
        <v>2595</v>
      </c>
      <c r="I143" s="378" t="s">
        <v>2594</v>
      </c>
      <c r="J143" s="1130" t="s">
        <v>2593</v>
      </c>
      <c r="K143" s="1131"/>
    </row>
    <row r="144" spans="1:15" customFormat="1" ht="27.6" customHeight="1" x14ac:dyDescent="0.25">
      <c r="A144" s="1067" t="s">
        <v>2592</v>
      </c>
      <c r="B144" s="1068"/>
      <c r="C144" s="1068"/>
      <c r="D144" s="1068"/>
      <c r="E144" s="1068"/>
      <c r="F144" s="1068"/>
      <c r="G144" s="1068"/>
      <c r="H144" s="1068"/>
      <c r="I144" s="1068"/>
      <c r="J144" s="1068"/>
      <c r="K144" s="1068"/>
    </row>
    <row r="145" spans="1:11" customFormat="1" ht="139.5" customHeight="1" x14ac:dyDescent="0.25">
      <c r="A145" s="101"/>
      <c r="B145" s="103" t="s">
        <v>550</v>
      </c>
      <c r="C145" s="42" t="s">
        <v>2591</v>
      </c>
      <c r="D145" s="694" t="s">
        <v>2590</v>
      </c>
      <c r="E145" s="1051"/>
      <c r="F145" s="4" t="s">
        <v>209</v>
      </c>
      <c r="G145" s="4" t="s">
        <v>2589</v>
      </c>
      <c r="H145" s="4" t="s">
        <v>2588</v>
      </c>
      <c r="I145" s="4" t="s">
        <v>2587</v>
      </c>
      <c r="J145" s="694" t="s">
        <v>2586</v>
      </c>
      <c r="K145" s="1051"/>
    </row>
    <row r="146" spans="1:11" customFormat="1" ht="27.6" customHeight="1" x14ac:dyDescent="0.25">
      <c r="A146" s="89"/>
      <c r="B146" s="702" t="s">
        <v>2566</v>
      </c>
      <c r="C146" s="703"/>
      <c r="D146" s="703"/>
      <c r="E146" s="703"/>
      <c r="F146" s="703"/>
      <c r="G146" s="703"/>
      <c r="H146" s="703"/>
      <c r="I146" s="703"/>
      <c r="J146" s="703"/>
      <c r="K146" s="704"/>
    </row>
    <row r="147" spans="1:11" customFormat="1" ht="87" customHeight="1" x14ac:dyDescent="0.25">
      <c r="A147" s="89"/>
      <c r="B147" s="103" t="s">
        <v>184</v>
      </c>
      <c r="C147" s="42" t="s">
        <v>16</v>
      </c>
      <c r="D147" s="694" t="s">
        <v>436</v>
      </c>
      <c r="E147" s="1051"/>
      <c r="F147" s="694" t="s">
        <v>436</v>
      </c>
      <c r="G147" s="1053"/>
      <c r="H147" s="1053"/>
      <c r="I147" s="1053"/>
      <c r="J147" s="1053"/>
      <c r="K147" s="1051"/>
    </row>
    <row r="148" spans="1:11" customFormat="1" ht="87" customHeight="1" x14ac:dyDescent="0.25">
      <c r="A148" s="89"/>
      <c r="B148" s="103" t="s">
        <v>192</v>
      </c>
      <c r="C148" s="42" t="s">
        <v>25</v>
      </c>
      <c r="D148" s="694" t="s">
        <v>193</v>
      </c>
      <c r="E148" s="1051"/>
      <c r="F148" s="694" t="s">
        <v>3467</v>
      </c>
      <c r="G148" s="1053"/>
      <c r="H148" s="1053"/>
      <c r="I148" s="1053"/>
      <c r="J148" s="1053"/>
      <c r="K148" s="1051"/>
    </row>
    <row r="149" spans="1:11" customFormat="1" ht="87" customHeight="1" x14ac:dyDescent="0.25">
      <c r="A149" s="89"/>
      <c r="B149" s="103" t="s">
        <v>200</v>
      </c>
      <c r="C149" s="42" t="s">
        <v>25</v>
      </c>
      <c r="D149" s="694" t="s">
        <v>201</v>
      </c>
      <c r="E149" s="1051"/>
      <c r="F149" s="694" t="s">
        <v>2512</v>
      </c>
      <c r="G149" s="1053"/>
      <c r="H149" s="1053"/>
      <c r="I149" s="1053"/>
      <c r="J149" s="1053"/>
      <c r="K149" s="1051"/>
    </row>
    <row r="150" spans="1:11" customFormat="1" ht="87" customHeight="1" x14ac:dyDescent="0.25">
      <c r="A150" s="89"/>
      <c r="B150" s="103" t="s">
        <v>205</v>
      </c>
      <c r="C150" s="42" t="s">
        <v>25</v>
      </c>
      <c r="D150" s="694" t="s">
        <v>206</v>
      </c>
      <c r="E150" s="1051"/>
      <c r="F150" s="694" t="s">
        <v>432</v>
      </c>
      <c r="G150" s="1053"/>
      <c r="H150" s="1053"/>
      <c r="I150" s="1053"/>
      <c r="J150" s="1053"/>
      <c r="K150" s="1051"/>
    </row>
    <row r="151" spans="1:11" customFormat="1" ht="22.5" customHeight="1" x14ac:dyDescent="0.25">
      <c r="A151" s="89"/>
      <c r="B151" s="1132" t="s">
        <v>4021</v>
      </c>
      <c r="C151" s="1133"/>
      <c r="D151" s="1133"/>
      <c r="E151" s="1133"/>
      <c r="F151" s="1133"/>
      <c r="G151" s="1133"/>
      <c r="H151" s="1133"/>
      <c r="I151" s="1133"/>
      <c r="J151" s="1133"/>
      <c r="K151" s="1134"/>
    </row>
    <row r="152" spans="1:11" customFormat="1" ht="27.6" customHeight="1" x14ac:dyDescent="0.25">
      <c r="A152" s="89"/>
      <c r="B152" s="702" t="s">
        <v>514</v>
      </c>
      <c r="C152" s="703"/>
      <c r="D152" s="703"/>
      <c r="E152" s="703"/>
      <c r="F152" s="703"/>
      <c r="G152" s="703"/>
      <c r="H152" s="703"/>
      <c r="I152" s="703"/>
      <c r="J152" s="703"/>
      <c r="K152" s="704"/>
    </row>
    <row r="153" spans="1:11" customFormat="1" ht="87" customHeight="1" x14ac:dyDescent="0.25">
      <c r="A153" s="89"/>
      <c r="B153" s="103" t="s">
        <v>219</v>
      </c>
      <c r="C153" s="42" t="s">
        <v>16</v>
      </c>
      <c r="D153" s="694" t="s">
        <v>436</v>
      </c>
      <c r="E153" s="1051"/>
      <c r="F153" s="694" t="s">
        <v>436</v>
      </c>
      <c r="G153" s="1053"/>
      <c r="H153" s="1053"/>
      <c r="I153" s="1053"/>
      <c r="J153" s="1053"/>
      <c r="K153" s="1051"/>
    </row>
    <row r="154" spans="1:11" customFormat="1" ht="62.45" customHeight="1" x14ac:dyDescent="0.25">
      <c r="A154" s="89"/>
      <c r="B154" s="103" t="s">
        <v>227</v>
      </c>
      <c r="C154" s="42" t="s">
        <v>25</v>
      </c>
      <c r="D154" s="1066" t="s">
        <v>228</v>
      </c>
      <c r="E154" s="1051"/>
      <c r="F154" s="694" t="s">
        <v>2512</v>
      </c>
      <c r="G154" s="1053"/>
      <c r="H154" s="1053"/>
      <c r="I154" s="1053"/>
      <c r="J154" s="1053"/>
      <c r="K154" s="1051"/>
    </row>
    <row r="155" spans="1:11" customFormat="1" ht="65.45" customHeight="1" x14ac:dyDescent="0.25">
      <c r="A155" s="89"/>
      <c r="B155" s="103" t="s">
        <v>232</v>
      </c>
      <c r="C155" s="42" t="s">
        <v>25</v>
      </c>
      <c r="D155" s="694" t="s">
        <v>233</v>
      </c>
      <c r="E155" s="1051"/>
      <c r="F155" s="694" t="s">
        <v>432</v>
      </c>
      <c r="G155" s="1053"/>
      <c r="H155" s="1053"/>
      <c r="I155" s="1053"/>
      <c r="J155" s="1053"/>
      <c r="K155" s="1051"/>
    </row>
    <row r="156" spans="1:11" customFormat="1" ht="39.75" customHeight="1" x14ac:dyDescent="0.25"/>
    <row r="157" spans="1:11" ht="39.75" customHeight="1" x14ac:dyDescent="0.25">
      <c r="B157" s="1088" t="s">
        <v>2585</v>
      </c>
      <c r="C157" s="1088"/>
      <c r="D157" s="1088"/>
      <c r="E157" s="1088"/>
    </row>
    <row r="158" spans="1:11" customFormat="1" ht="30.6" customHeight="1" x14ac:dyDescent="0.25">
      <c r="A158" s="376"/>
      <c r="B158" s="131" t="s">
        <v>482</v>
      </c>
      <c r="C158" s="131" t="s">
        <v>481</v>
      </c>
      <c r="D158" s="1057" t="s">
        <v>479</v>
      </c>
      <c r="E158" s="1063"/>
      <c r="F158" s="1057" t="s">
        <v>480</v>
      </c>
      <c r="G158" s="1058"/>
      <c r="H158" s="1058"/>
      <c r="I158" s="1058"/>
      <c r="J158" s="1058"/>
      <c r="K158" s="1058"/>
    </row>
    <row r="159" spans="1:11" customFormat="1" ht="40.15" customHeight="1" x14ac:dyDescent="0.25">
      <c r="A159" s="1059" t="s">
        <v>2584</v>
      </c>
      <c r="B159" s="1060"/>
      <c r="C159" s="1060"/>
      <c r="D159" s="1060"/>
      <c r="E159" s="1060"/>
      <c r="F159" s="1060"/>
      <c r="G159" s="1060"/>
      <c r="H159" s="1060"/>
      <c r="I159" s="1060"/>
      <c r="J159" s="1060"/>
      <c r="K159" s="1061"/>
    </row>
    <row r="160" spans="1:11" customFormat="1" ht="27.6" customHeight="1" x14ac:dyDescent="0.25">
      <c r="A160" s="1067" t="s">
        <v>3470</v>
      </c>
      <c r="B160" s="1068"/>
      <c r="C160" s="1068"/>
      <c r="D160" s="1068"/>
      <c r="E160" s="1068"/>
      <c r="F160" s="1068"/>
      <c r="G160" s="1068"/>
      <c r="H160" s="1068"/>
      <c r="I160" s="1068"/>
      <c r="J160" s="1068"/>
      <c r="K160" s="1068"/>
    </row>
    <row r="161" spans="1:11" customFormat="1" ht="27.6" customHeight="1" x14ac:dyDescent="0.25">
      <c r="A161" s="702" t="s">
        <v>2581</v>
      </c>
      <c r="B161" s="703"/>
      <c r="C161" s="703"/>
      <c r="D161" s="703"/>
      <c r="E161" s="703"/>
      <c r="F161" s="703"/>
      <c r="G161" s="703"/>
      <c r="H161" s="703"/>
      <c r="I161" s="703"/>
      <c r="J161" s="703"/>
      <c r="K161" s="704"/>
    </row>
    <row r="162" spans="1:11" customFormat="1" ht="36" customHeight="1" x14ac:dyDescent="0.25">
      <c r="A162" s="377"/>
      <c r="B162" s="3" t="s">
        <v>427</v>
      </c>
      <c r="C162" s="107" t="s">
        <v>16</v>
      </c>
      <c r="D162" s="1073" t="s">
        <v>436</v>
      </c>
      <c r="E162" s="1074"/>
      <c r="F162" s="694" t="s">
        <v>436</v>
      </c>
      <c r="G162" s="1053"/>
      <c r="H162" s="1053"/>
      <c r="I162" s="1053"/>
      <c r="J162" s="1053"/>
      <c r="K162" s="1051"/>
    </row>
    <row r="163" spans="1:11" customFormat="1" ht="76.5" customHeight="1" x14ac:dyDescent="0.25">
      <c r="A163" s="377"/>
      <c r="B163" s="3" t="s">
        <v>173</v>
      </c>
      <c r="C163" s="42" t="s">
        <v>63</v>
      </c>
      <c r="D163" s="1075" t="s">
        <v>2557</v>
      </c>
      <c r="E163" s="1076"/>
      <c r="F163" s="694" t="s">
        <v>4026</v>
      </c>
      <c r="G163" s="1053"/>
      <c r="H163" s="1053"/>
      <c r="I163" s="1053"/>
      <c r="J163" s="1053"/>
      <c r="K163" s="1051"/>
    </row>
    <row r="164" spans="1:11" customFormat="1" ht="27.6" customHeight="1" x14ac:dyDescent="0.25">
      <c r="A164" s="1070"/>
      <c r="B164" s="705" t="s">
        <v>2580</v>
      </c>
      <c r="C164" s="705"/>
      <c r="D164" s="705"/>
      <c r="E164" s="705"/>
      <c r="F164" s="705"/>
      <c r="G164" s="705"/>
      <c r="H164" s="705"/>
      <c r="I164" s="705"/>
      <c r="J164" s="705"/>
      <c r="K164" s="705"/>
    </row>
    <row r="165" spans="1:11" customFormat="1" ht="87" customHeight="1" x14ac:dyDescent="0.25">
      <c r="A165" s="1071"/>
      <c r="B165" s="103" t="s">
        <v>173</v>
      </c>
      <c r="C165" s="42" t="s">
        <v>63</v>
      </c>
      <c r="D165" s="694" t="s">
        <v>2557</v>
      </c>
      <c r="E165" s="1051"/>
      <c r="F165" s="694" t="s">
        <v>4026</v>
      </c>
      <c r="G165" s="1053"/>
      <c r="H165" s="1053"/>
      <c r="I165" s="1053"/>
      <c r="J165" s="1053"/>
      <c r="K165" s="1051"/>
    </row>
    <row r="166" spans="1:11" customFormat="1" ht="28.5" customHeight="1" x14ac:dyDescent="0.25">
      <c r="A166" s="1071"/>
      <c r="B166" s="705" t="s">
        <v>2578</v>
      </c>
      <c r="C166" s="705"/>
      <c r="D166" s="705"/>
      <c r="E166" s="705"/>
      <c r="F166" s="705"/>
      <c r="G166" s="705"/>
      <c r="H166" s="705"/>
      <c r="I166" s="705"/>
      <c r="J166" s="705"/>
      <c r="K166" s="705"/>
    </row>
    <row r="167" spans="1:11" customFormat="1" ht="87" customHeight="1" x14ac:dyDescent="0.25">
      <c r="A167" s="1071"/>
      <c r="B167" s="103" t="s">
        <v>173</v>
      </c>
      <c r="C167" s="42" t="s">
        <v>63</v>
      </c>
      <c r="D167" s="694" t="s">
        <v>2557</v>
      </c>
      <c r="E167" s="1051"/>
      <c r="F167" s="694" t="s">
        <v>4031</v>
      </c>
      <c r="G167" s="1053"/>
      <c r="H167" s="1053"/>
      <c r="I167" s="1053"/>
      <c r="J167" s="1053"/>
      <c r="K167" s="1051"/>
    </row>
    <row r="168" spans="1:11" customFormat="1" ht="87" customHeight="1" x14ac:dyDescent="0.25">
      <c r="A168" s="1072"/>
      <c r="B168" s="103" t="s">
        <v>2576</v>
      </c>
      <c r="C168" s="42" t="s">
        <v>25</v>
      </c>
      <c r="D168" s="694" t="s">
        <v>942</v>
      </c>
      <c r="E168" s="1051"/>
      <c r="F168" s="694" t="s">
        <v>2403</v>
      </c>
      <c r="G168" s="1053"/>
      <c r="H168" s="1053"/>
      <c r="I168" s="1053"/>
      <c r="J168" s="1053"/>
      <c r="K168" s="1051"/>
    </row>
    <row r="169" spans="1:11" customFormat="1" ht="29.25" customHeight="1" x14ac:dyDescent="0.25">
      <c r="A169" s="1077" t="s">
        <v>4022</v>
      </c>
      <c r="B169" s="1078"/>
      <c r="C169" s="1078"/>
      <c r="D169" s="1078"/>
      <c r="E169" s="1078"/>
      <c r="F169" s="1078"/>
      <c r="G169" s="1078"/>
      <c r="H169" s="1078"/>
      <c r="I169" s="1078"/>
      <c r="J169" s="1078"/>
      <c r="K169" s="1078"/>
    </row>
    <row r="170" spans="1:11" customFormat="1" ht="39.75" customHeight="1" x14ac:dyDescent="0.25"/>
    <row r="171" spans="1:11" customFormat="1" ht="30.6" customHeight="1" x14ac:dyDescent="0.25">
      <c r="A171" s="376"/>
      <c r="B171" s="131" t="s">
        <v>482</v>
      </c>
      <c r="C171" s="131" t="s">
        <v>481</v>
      </c>
      <c r="D171" s="1057" t="s">
        <v>479</v>
      </c>
      <c r="E171" s="1063"/>
      <c r="F171" s="1057" t="s">
        <v>480</v>
      </c>
      <c r="G171" s="1058"/>
      <c r="H171" s="1058"/>
      <c r="I171" s="1058"/>
      <c r="J171" s="1058"/>
      <c r="K171" s="1058"/>
    </row>
    <row r="172" spans="1:11" customFormat="1" ht="40.15" customHeight="1" x14ac:dyDescent="0.25">
      <c r="A172" s="1059" t="s">
        <v>2583</v>
      </c>
      <c r="B172" s="1060"/>
      <c r="C172" s="1060"/>
      <c r="D172" s="1060"/>
      <c r="E172" s="1060"/>
      <c r="F172" s="1060"/>
      <c r="G172" s="1060"/>
      <c r="H172" s="1060"/>
      <c r="I172" s="1060"/>
      <c r="J172" s="1060"/>
      <c r="K172" s="1061"/>
    </row>
    <row r="173" spans="1:11" customFormat="1" ht="27.6" customHeight="1" x14ac:dyDescent="0.25">
      <c r="A173" s="1048"/>
      <c r="B173" s="1049"/>
      <c r="C173" s="1049"/>
      <c r="D173" s="1049"/>
      <c r="E173" s="1049"/>
      <c r="F173" s="1049"/>
      <c r="G173" s="1049"/>
      <c r="H173" s="1049"/>
      <c r="I173" s="1049"/>
      <c r="J173" s="1049"/>
      <c r="K173" s="1050"/>
    </row>
    <row r="174" spans="1:11" customFormat="1" ht="39.75" customHeight="1" x14ac:dyDescent="0.25"/>
    <row r="175" spans="1:11" customFormat="1" ht="30.6" customHeight="1" x14ac:dyDescent="0.25">
      <c r="A175" s="376"/>
      <c r="B175" s="131" t="s">
        <v>482</v>
      </c>
      <c r="C175" s="131" t="s">
        <v>481</v>
      </c>
      <c r="D175" s="1057" t="s">
        <v>479</v>
      </c>
      <c r="E175" s="1063"/>
      <c r="F175" s="1057" t="s">
        <v>480</v>
      </c>
      <c r="G175" s="1058"/>
      <c r="H175" s="1058"/>
      <c r="I175" s="1058"/>
      <c r="J175" s="1058"/>
      <c r="K175" s="1058"/>
    </row>
    <row r="176" spans="1:11" customFormat="1" ht="40.15" customHeight="1" x14ac:dyDescent="0.25">
      <c r="A176" s="1059" t="s">
        <v>2582</v>
      </c>
      <c r="B176" s="1060"/>
      <c r="C176" s="1060"/>
      <c r="D176" s="1060"/>
      <c r="E176" s="1060"/>
      <c r="F176" s="1060"/>
      <c r="G176" s="1060"/>
      <c r="H176" s="1060"/>
      <c r="I176" s="1060"/>
      <c r="J176" s="1060"/>
      <c r="K176" s="1061"/>
    </row>
    <row r="177" spans="1:11" customFormat="1" ht="27.6" customHeight="1" x14ac:dyDescent="0.25">
      <c r="A177" s="1067" t="s">
        <v>3470</v>
      </c>
      <c r="B177" s="1068"/>
      <c r="C177" s="1068"/>
      <c r="D177" s="1068"/>
      <c r="E177" s="1068"/>
      <c r="F177" s="1068"/>
      <c r="G177" s="1068"/>
      <c r="H177" s="1068"/>
      <c r="I177" s="1068"/>
      <c r="J177" s="1068"/>
      <c r="K177" s="1068"/>
    </row>
    <row r="178" spans="1:11" customFormat="1" ht="27.6" customHeight="1" x14ac:dyDescent="0.25">
      <c r="A178" s="702" t="s">
        <v>3939</v>
      </c>
      <c r="B178" s="703"/>
      <c r="C178" s="703"/>
      <c r="D178" s="703"/>
      <c r="E178" s="703"/>
      <c r="F178" s="703"/>
      <c r="G178" s="703"/>
      <c r="H178" s="703"/>
      <c r="I178" s="703"/>
      <c r="J178" s="703"/>
      <c r="K178" s="704"/>
    </row>
    <row r="179" spans="1:11" customFormat="1" ht="36" customHeight="1" x14ac:dyDescent="0.25">
      <c r="A179" s="377"/>
      <c r="B179" s="3" t="s">
        <v>427</v>
      </c>
      <c r="C179" s="107" t="s">
        <v>16</v>
      </c>
      <c r="D179" s="1073" t="s">
        <v>436</v>
      </c>
      <c r="E179" s="1074"/>
      <c r="F179" s="694" t="s">
        <v>436</v>
      </c>
      <c r="G179" s="1053"/>
      <c r="H179" s="1053"/>
      <c r="I179" s="1053"/>
      <c r="J179" s="1053"/>
      <c r="K179" s="1051"/>
    </row>
    <row r="180" spans="1:11" customFormat="1" ht="76.5" customHeight="1" x14ac:dyDescent="0.25">
      <c r="A180" s="377"/>
      <c r="B180" s="3" t="s">
        <v>173</v>
      </c>
      <c r="C180" s="42" t="s">
        <v>63</v>
      </c>
      <c r="D180" s="1075" t="s">
        <v>2557</v>
      </c>
      <c r="E180" s="1076"/>
      <c r="F180" s="694" t="s">
        <v>4026</v>
      </c>
      <c r="G180" s="1053"/>
      <c r="H180" s="1053"/>
      <c r="I180" s="1053"/>
      <c r="J180" s="1053"/>
      <c r="K180" s="1051"/>
    </row>
    <row r="181" spans="1:11" customFormat="1" ht="27.6" customHeight="1" x14ac:dyDescent="0.25">
      <c r="A181" s="1070"/>
      <c r="B181" s="705" t="s">
        <v>2580</v>
      </c>
      <c r="C181" s="705"/>
      <c r="D181" s="705"/>
      <c r="E181" s="705"/>
      <c r="F181" s="705"/>
      <c r="G181" s="705"/>
      <c r="H181" s="705"/>
      <c r="I181" s="705"/>
      <c r="J181" s="705"/>
      <c r="K181" s="705"/>
    </row>
    <row r="182" spans="1:11" customFormat="1" ht="87" customHeight="1" x14ac:dyDescent="0.25">
      <c r="A182" s="1071"/>
      <c r="B182" s="103" t="s">
        <v>173</v>
      </c>
      <c r="C182" s="42" t="s">
        <v>63</v>
      </c>
      <c r="D182" s="694" t="s">
        <v>2557</v>
      </c>
      <c r="E182" s="1051"/>
      <c r="F182" s="694" t="s">
        <v>4026</v>
      </c>
      <c r="G182" s="1053"/>
      <c r="H182" s="1053"/>
      <c r="I182" s="1053"/>
      <c r="J182" s="1053"/>
      <c r="K182" s="1051"/>
    </row>
    <row r="183" spans="1:11" customFormat="1" ht="28.5" customHeight="1" x14ac:dyDescent="0.25">
      <c r="A183" s="1071"/>
      <c r="B183" s="705" t="s">
        <v>2578</v>
      </c>
      <c r="C183" s="705"/>
      <c r="D183" s="705"/>
      <c r="E183" s="705"/>
      <c r="F183" s="705"/>
      <c r="G183" s="705"/>
      <c r="H183" s="705"/>
      <c r="I183" s="705"/>
      <c r="J183" s="705"/>
      <c r="K183" s="705"/>
    </row>
    <row r="184" spans="1:11" customFormat="1" ht="87" customHeight="1" x14ac:dyDescent="0.25">
      <c r="A184" s="1071"/>
      <c r="B184" s="103" t="s">
        <v>173</v>
      </c>
      <c r="C184" s="42" t="s">
        <v>63</v>
      </c>
      <c r="D184" s="694" t="s">
        <v>2557</v>
      </c>
      <c r="E184" s="1051"/>
      <c r="F184" s="694" t="s">
        <v>4031</v>
      </c>
      <c r="G184" s="1053"/>
      <c r="H184" s="1053"/>
      <c r="I184" s="1053"/>
      <c r="J184" s="1053"/>
      <c r="K184" s="1051"/>
    </row>
    <row r="185" spans="1:11" customFormat="1" ht="87" customHeight="1" x14ac:dyDescent="0.25">
      <c r="A185" s="1072"/>
      <c r="B185" s="103" t="s">
        <v>2576</v>
      </c>
      <c r="C185" s="42" t="s">
        <v>25</v>
      </c>
      <c r="D185" s="694" t="s">
        <v>942</v>
      </c>
      <c r="E185" s="1051"/>
      <c r="F185" s="694" t="s">
        <v>2575</v>
      </c>
      <c r="G185" s="1053"/>
      <c r="H185" s="1053"/>
      <c r="I185" s="1053"/>
      <c r="J185" s="1053"/>
      <c r="K185" s="1051"/>
    </row>
    <row r="186" spans="1:11" customFormat="1" ht="27.6" customHeight="1" x14ac:dyDescent="0.25">
      <c r="A186" s="1077" t="s">
        <v>4022</v>
      </c>
      <c r="B186" s="1078"/>
      <c r="C186" s="1078"/>
      <c r="D186" s="1078"/>
      <c r="E186" s="1078"/>
      <c r="F186" s="1078"/>
      <c r="G186" s="1078"/>
      <c r="H186" s="1078"/>
      <c r="I186" s="1078"/>
      <c r="J186" s="1078"/>
      <c r="K186" s="1078"/>
    </row>
    <row r="187" spans="1:11" customFormat="1" ht="39.75" customHeight="1" x14ac:dyDescent="0.25"/>
    <row r="188" spans="1:11" customFormat="1" ht="30.6" customHeight="1" x14ac:dyDescent="0.25">
      <c r="A188" s="376"/>
      <c r="B188" s="131" t="s">
        <v>482</v>
      </c>
      <c r="C188" s="131" t="s">
        <v>481</v>
      </c>
      <c r="D188" s="1057" t="s">
        <v>479</v>
      </c>
      <c r="E188" s="1063"/>
      <c r="F188" s="1057" t="s">
        <v>480</v>
      </c>
      <c r="G188" s="1058"/>
      <c r="H188" s="1058"/>
      <c r="I188" s="1058"/>
      <c r="J188" s="1058"/>
      <c r="K188" s="1058"/>
    </row>
    <row r="189" spans="1:11" customFormat="1" ht="40.15" customHeight="1" x14ac:dyDescent="0.25">
      <c r="A189" s="1059" t="s">
        <v>2574</v>
      </c>
      <c r="B189" s="1060"/>
      <c r="C189" s="1060"/>
      <c r="D189" s="1060"/>
      <c r="E189" s="1060"/>
      <c r="F189" s="1060"/>
      <c r="G189" s="1060"/>
      <c r="H189" s="1060"/>
      <c r="I189" s="1060"/>
      <c r="J189" s="1060"/>
      <c r="K189" s="1061"/>
    </row>
    <row r="190" spans="1:11" customFormat="1" ht="27.6" customHeight="1" x14ac:dyDescent="0.25">
      <c r="A190" s="1067" t="s">
        <v>3470</v>
      </c>
      <c r="B190" s="1068"/>
      <c r="C190" s="1068"/>
      <c r="D190" s="1068"/>
      <c r="E190" s="1068"/>
      <c r="F190" s="1068"/>
      <c r="G190" s="1068"/>
      <c r="H190" s="1068"/>
      <c r="I190" s="1068"/>
      <c r="J190" s="1068"/>
      <c r="K190" s="1068"/>
    </row>
    <row r="191" spans="1:11" customFormat="1" ht="27.6" customHeight="1" x14ac:dyDescent="0.25">
      <c r="A191" s="1137"/>
      <c r="B191" s="702" t="s">
        <v>509</v>
      </c>
      <c r="C191" s="703"/>
      <c r="D191" s="703"/>
      <c r="E191" s="703"/>
      <c r="F191" s="703"/>
      <c r="G191" s="703"/>
      <c r="H191" s="703"/>
      <c r="I191" s="703"/>
      <c r="J191" s="703"/>
      <c r="K191" s="703"/>
    </row>
    <row r="192" spans="1:11" customFormat="1" ht="87" customHeight="1" x14ac:dyDescent="0.25">
      <c r="A192" s="1138"/>
      <c r="B192" s="3" t="s">
        <v>427</v>
      </c>
      <c r="C192" s="107" t="s">
        <v>16</v>
      </c>
      <c r="D192" s="1073" t="s">
        <v>436</v>
      </c>
      <c r="E192" s="1074"/>
      <c r="F192" s="694" t="s">
        <v>436</v>
      </c>
      <c r="G192" s="1053"/>
      <c r="H192" s="1053"/>
      <c r="I192" s="1053"/>
      <c r="J192" s="1053"/>
      <c r="K192" s="1051"/>
    </row>
    <row r="193" spans="1:11" customFormat="1" ht="87" customHeight="1" x14ac:dyDescent="0.25">
      <c r="A193" s="1139"/>
      <c r="B193" s="103" t="s">
        <v>173</v>
      </c>
      <c r="C193" s="42" t="s">
        <v>63</v>
      </c>
      <c r="D193" s="694" t="s">
        <v>2557</v>
      </c>
      <c r="E193" s="1051"/>
      <c r="F193" s="694" t="s">
        <v>4025</v>
      </c>
      <c r="G193" s="1053"/>
      <c r="H193" s="1053"/>
      <c r="I193" s="1053"/>
      <c r="J193" s="1053"/>
      <c r="K193" s="1051"/>
    </row>
    <row r="194" spans="1:11" customFormat="1" ht="27.6" customHeight="1" x14ac:dyDescent="0.25">
      <c r="A194" s="1087"/>
      <c r="B194" s="690" t="s">
        <v>2217</v>
      </c>
      <c r="C194" s="691"/>
      <c r="D194" s="691"/>
      <c r="E194" s="691"/>
      <c r="F194" s="691"/>
      <c r="G194" s="691"/>
      <c r="H194" s="691"/>
      <c r="I194" s="691"/>
      <c r="J194" s="691"/>
      <c r="K194" s="691"/>
    </row>
    <row r="195" spans="1:11" customFormat="1" ht="87" customHeight="1" x14ac:dyDescent="0.25">
      <c r="A195" s="1087"/>
      <c r="B195" s="103" t="s">
        <v>173</v>
      </c>
      <c r="C195" s="42" t="s">
        <v>63</v>
      </c>
      <c r="D195" s="694" t="s">
        <v>2557</v>
      </c>
      <c r="E195" s="1051"/>
      <c r="F195" s="694" t="s">
        <v>4024</v>
      </c>
      <c r="G195" s="1053"/>
      <c r="H195" s="1053"/>
      <c r="I195" s="1053"/>
      <c r="J195" s="1053"/>
      <c r="K195" s="1051"/>
    </row>
    <row r="196" spans="1:11" customFormat="1" ht="39.75" customHeight="1" x14ac:dyDescent="0.25"/>
    <row r="197" spans="1:11" customFormat="1" ht="30.6" customHeight="1" x14ac:dyDescent="0.25">
      <c r="A197" s="376"/>
      <c r="B197" s="131" t="s">
        <v>482</v>
      </c>
      <c r="C197" s="131" t="s">
        <v>481</v>
      </c>
      <c r="D197" s="1057" t="s">
        <v>479</v>
      </c>
      <c r="E197" s="1063"/>
      <c r="F197" s="1057" t="s">
        <v>480</v>
      </c>
      <c r="G197" s="1058"/>
      <c r="H197" s="1058"/>
      <c r="I197" s="1058"/>
      <c r="J197" s="1058"/>
      <c r="K197" s="1058"/>
    </row>
    <row r="198" spans="1:11" customFormat="1" ht="40.15" customHeight="1" x14ac:dyDescent="0.25">
      <c r="A198" s="1059" t="s">
        <v>2573</v>
      </c>
      <c r="B198" s="1060"/>
      <c r="C198" s="1060"/>
      <c r="D198" s="1060"/>
      <c r="E198" s="1060"/>
      <c r="F198" s="1060"/>
      <c r="G198" s="1060"/>
      <c r="H198" s="1060"/>
      <c r="I198" s="1060"/>
      <c r="J198" s="1060"/>
      <c r="K198" s="1061"/>
    </row>
    <row r="199" spans="1:11" customFormat="1" ht="27.6" customHeight="1" x14ac:dyDescent="0.25">
      <c r="A199" s="1067" t="s">
        <v>3470</v>
      </c>
      <c r="B199" s="1068"/>
      <c r="C199" s="1068"/>
      <c r="D199" s="1068"/>
      <c r="E199" s="1068"/>
      <c r="F199" s="1068"/>
      <c r="G199" s="1068"/>
      <c r="H199" s="1068"/>
      <c r="I199" s="1068"/>
      <c r="J199" s="1068"/>
      <c r="K199" s="1068"/>
    </row>
    <row r="200" spans="1:11" customFormat="1" ht="27.6" customHeight="1" x14ac:dyDescent="0.25">
      <c r="A200" s="1085"/>
      <c r="B200" s="705" t="s">
        <v>3648</v>
      </c>
      <c r="C200" s="705"/>
      <c r="D200" s="705"/>
      <c r="E200" s="705"/>
      <c r="F200" s="705"/>
      <c r="G200" s="705"/>
      <c r="H200" s="705"/>
      <c r="I200" s="705"/>
      <c r="J200" s="705"/>
      <c r="K200" s="705"/>
    </row>
    <row r="201" spans="1:11" customFormat="1" ht="62.25" customHeight="1" x14ac:dyDescent="0.25">
      <c r="A201" s="1086"/>
      <c r="B201" s="103" t="s">
        <v>173</v>
      </c>
      <c r="C201" s="42" t="s">
        <v>63</v>
      </c>
      <c r="D201" s="694" t="s">
        <v>2557</v>
      </c>
      <c r="E201" s="1051"/>
      <c r="F201" s="694" t="s">
        <v>4023</v>
      </c>
      <c r="G201" s="1053"/>
      <c r="H201" s="1053"/>
      <c r="I201" s="1053"/>
      <c r="J201" s="1053"/>
      <c r="K201" s="1051"/>
    </row>
    <row r="202" spans="1:11" customFormat="1" ht="27.6" customHeight="1" x14ac:dyDescent="0.25">
      <c r="A202" s="1070"/>
      <c r="B202" s="705" t="s">
        <v>2566</v>
      </c>
      <c r="C202" s="705"/>
      <c r="D202" s="705"/>
      <c r="E202" s="705"/>
      <c r="F202" s="705"/>
      <c r="G202" s="705"/>
      <c r="H202" s="705"/>
      <c r="I202" s="705"/>
      <c r="J202" s="705"/>
      <c r="K202" s="705"/>
    </row>
    <row r="203" spans="1:11" customFormat="1" ht="87" customHeight="1" x14ac:dyDescent="0.25">
      <c r="A203" s="1071"/>
      <c r="B203" s="103" t="s">
        <v>184</v>
      </c>
      <c r="C203" s="42" t="s">
        <v>16</v>
      </c>
      <c r="D203" s="694" t="s">
        <v>436</v>
      </c>
      <c r="E203" s="1051"/>
      <c r="F203" s="694" t="s">
        <v>436</v>
      </c>
      <c r="G203" s="1053"/>
      <c r="H203" s="1053"/>
      <c r="I203" s="1053"/>
      <c r="J203" s="1053"/>
      <c r="K203" s="1051"/>
    </row>
    <row r="204" spans="1:11" customFormat="1" ht="87" customHeight="1" x14ac:dyDescent="0.25">
      <c r="A204" s="1071"/>
      <c r="B204" s="103" t="s">
        <v>200</v>
      </c>
      <c r="C204" s="42" t="s">
        <v>25</v>
      </c>
      <c r="D204" s="694" t="s">
        <v>201</v>
      </c>
      <c r="E204" s="1051"/>
      <c r="F204" s="694" t="s">
        <v>2571</v>
      </c>
      <c r="G204" s="1053"/>
      <c r="H204" s="1053"/>
      <c r="I204" s="1053"/>
      <c r="J204" s="1053"/>
      <c r="K204" s="1051"/>
    </row>
    <row r="205" spans="1:11" customFormat="1" ht="87" customHeight="1" x14ac:dyDescent="0.25">
      <c r="A205" s="1071"/>
      <c r="B205" s="103" t="s">
        <v>205</v>
      </c>
      <c r="C205" s="42" t="s">
        <v>25</v>
      </c>
      <c r="D205" s="694" t="s">
        <v>206</v>
      </c>
      <c r="E205" s="1051"/>
      <c r="F205" s="694" t="s">
        <v>2572</v>
      </c>
      <c r="G205" s="1053"/>
      <c r="H205" s="1053"/>
      <c r="I205" s="1053"/>
      <c r="J205" s="1053"/>
      <c r="K205" s="1051"/>
    </row>
    <row r="206" spans="1:11" customFormat="1" ht="21.75" customHeight="1" x14ac:dyDescent="0.25">
      <c r="A206" s="1071"/>
      <c r="B206" s="1132" t="s">
        <v>4020</v>
      </c>
      <c r="C206" s="1133"/>
      <c r="D206" s="1133"/>
      <c r="E206" s="1133"/>
      <c r="F206" s="1133"/>
      <c r="G206" s="1133"/>
      <c r="H206" s="1133"/>
      <c r="I206" s="1133"/>
      <c r="J206" s="1133"/>
      <c r="K206" s="1134"/>
    </row>
    <row r="207" spans="1:11" customFormat="1" ht="27.6" customHeight="1" x14ac:dyDescent="0.25">
      <c r="A207" s="1071"/>
      <c r="B207" s="705" t="s">
        <v>514</v>
      </c>
      <c r="C207" s="705"/>
      <c r="D207" s="705"/>
      <c r="E207" s="705"/>
      <c r="F207" s="705"/>
      <c r="G207" s="705"/>
      <c r="H207" s="705"/>
      <c r="I207" s="705"/>
      <c r="J207" s="705"/>
      <c r="K207" s="705"/>
    </row>
    <row r="208" spans="1:11" customFormat="1" ht="87" customHeight="1" x14ac:dyDescent="0.25">
      <c r="A208" s="1071"/>
      <c r="B208" s="103" t="s">
        <v>219</v>
      </c>
      <c r="C208" s="42" t="s">
        <v>16</v>
      </c>
      <c r="D208" s="694" t="s">
        <v>436</v>
      </c>
      <c r="E208" s="1051"/>
      <c r="F208" s="694" t="s">
        <v>436</v>
      </c>
      <c r="G208" s="1053"/>
      <c r="H208" s="1053"/>
      <c r="I208" s="1053"/>
      <c r="J208" s="1053"/>
      <c r="K208" s="1051"/>
    </row>
    <row r="209" spans="1:11" customFormat="1" ht="87" customHeight="1" x14ac:dyDescent="0.25">
      <c r="A209" s="1071"/>
      <c r="B209" s="103" t="s">
        <v>227</v>
      </c>
      <c r="C209" s="42" t="s">
        <v>25</v>
      </c>
      <c r="D209" s="1066" t="s">
        <v>228</v>
      </c>
      <c r="E209" s="1051"/>
      <c r="F209" s="694" t="s">
        <v>2571</v>
      </c>
      <c r="G209" s="1053"/>
      <c r="H209" s="1053"/>
      <c r="I209" s="1053"/>
      <c r="J209" s="1053"/>
      <c r="K209" s="1051"/>
    </row>
    <row r="210" spans="1:11" customFormat="1" ht="87" customHeight="1" x14ac:dyDescent="0.25">
      <c r="A210" s="1072"/>
      <c r="B210" s="103" t="s">
        <v>232</v>
      </c>
      <c r="C210" s="42" t="s">
        <v>25</v>
      </c>
      <c r="D210" s="694" t="s">
        <v>233</v>
      </c>
      <c r="E210" s="1051"/>
      <c r="F210" s="694" t="s">
        <v>2570</v>
      </c>
      <c r="G210" s="1053"/>
      <c r="H210" s="1053"/>
      <c r="I210" s="1053"/>
      <c r="J210" s="1053"/>
      <c r="K210" s="1051"/>
    </row>
    <row r="211" spans="1:11" customFormat="1" ht="27.6" customHeight="1" x14ac:dyDescent="0.25">
      <c r="A211" s="1064"/>
      <c r="B211" s="705" t="s">
        <v>2222</v>
      </c>
      <c r="C211" s="705"/>
      <c r="D211" s="705"/>
      <c r="E211" s="705"/>
      <c r="F211" s="705"/>
      <c r="G211" s="705"/>
      <c r="H211" s="705"/>
      <c r="I211" s="705"/>
      <c r="J211" s="705"/>
      <c r="K211" s="705"/>
    </row>
    <row r="212" spans="1:11" customFormat="1" ht="87" customHeight="1" x14ac:dyDescent="0.25">
      <c r="A212" s="1065"/>
      <c r="B212" s="103" t="s">
        <v>200</v>
      </c>
      <c r="C212" s="42" t="s">
        <v>25</v>
      </c>
      <c r="D212" s="694" t="s">
        <v>201</v>
      </c>
      <c r="E212" s="1051"/>
      <c r="F212" s="694" t="s">
        <v>2569</v>
      </c>
      <c r="G212" s="1053"/>
      <c r="H212" s="1053"/>
      <c r="I212" s="1053"/>
      <c r="J212" s="1053"/>
      <c r="K212" s="1051"/>
    </row>
    <row r="213" spans="1:11" customFormat="1" ht="27.6" customHeight="1" x14ac:dyDescent="0.25">
      <c r="A213" s="726"/>
      <c r="B213" s="705" t="s">
        <v>507</v>
      </c>
      <c r="C213" s="705"/>
      <c r="D213" s="705"/>
      <c r="E213" s="705"/>
      <c r="F213" s="705"/>
      <c r="G213" s="705"/>
      <c r="H213" s="705"/>
      <c r="I213" s="705"/>
      <c r="J213" s="705"/>
      <c r="K213" s="705"/>
    </row>
    <row r="214" spans="1:11" customFormat="1" ht="87" customHeight="1" x14ac:dyDescent="0.25">
      <c r="A214" s="726"/>
      <c r="B214" s="103" t="s">
        <v>227</v>
      </c>
      <c r="C214" s="42" t="s">
        <v>25</v>
      </c>
      <c r="D214" s="1066" t="s">
        <v>228</v>
      </c>
      <c r="E214" s="1051"/>
      <c r="F214" s="1066" t="s">
        <v>2568</v>
      </c>
      <c r="G214" s="1053"/>
      <c r="H214" s="1053"/>
      <c r="I214" s="1053"/>
      <c r="J214" s="1053"/>
      <c r="K214" s="1051"/>
    </row>
    <row r="215" spans="1:11" customFormat="1" ht="39.75" customHeight="1" x14ac:dyDescent="0.25"/>
    <row r="216" spans="1:11" customFormat="1" ht="30.6" customHeight="1" x14ac:dyDescent="0.25">
      <c r="A216" s="376"/>
      <c r="B216" s="131" t="s">
        <v>482</v>
      </c>
      <c r="C216" s="131" t="s">
        <v>481</v>
      </c>
      <c r="D216" s="1057" t="s">
        <v>479</v>
      </c>
      <c r="E216" s="1063"/>
      <c r="F216" s="1057" t="s">
        <v>480</v>
      </c>
      <c r="G216" s="1058"/>
      <c r="H216" s="1058"/>
      <c r="I216" s="1058"/>
      <c r="J216" s="1058"/>
      <c r="K216" s="1058"/>
    </row>
    <row r="217" spans="1:11" customFormat="1" ht="40.15" customHeight="1" x14ac:dyDescent="0.25">
      <c r="A217" s="1059" t="s">
        <v>2996</v>
      </c>
      <c r="B217" s="1060"/>
      <c r="C217" s="1060"/>
      <c r="D217" s="1060"/>
      <c r="E217" s="1060"/>
      <c r="F217" s="1060"/>
      <c r="G217" s="1060"/>
      <c r="H217" s="1060"/>
      <c r="I217" s="1060"/>
      <c r="J217" s="1060"/>
      <c r="K217" s="1061"/>
    </row>
    <row r="218" spans="1:11" customFormat="1" ht="27.6" customHeight="1" x14ac:dyDescent="0.25">
      <c r="A218" s="1048"/>
      <c r="B218" s="1049"/>
      <c r="C218" s="1049"/>
      <c r="D218" s="1049"/>
      <c r="E218" s="1049"/>
      <c r="F218" s="1049"/>
      <c r="G218" s="1049"/>
      <c r="H218" s="1049"/>
      <c r="I218" s="1049"/>
      <c r="J218" s="1049"/>
      <c r="K218" s="1050"/>
    </row>
    <row r="219" spans="1:11" customFormat="1" ht="39.75" customHeight="1" x14ac:dyDescent="0.25"/>
    <row r="220" spans="1:11" customFormat="1" ht="30.6" customHeight="1" x14ac:dyDescent="0.25">
      <c r="A220" s="376"/>
      <c r="B220" s="131" t="s">
        <v>482</v>
      </c>
      <c r="C220" s="131" t="s">
        <v>481</v>
      </c>
      <c r="D220" s="1057" t="s">
        <v>479</v>
      </c>
      <c r="E220" s="1063"/>
      <c r="F220" s="1057" t="s">
        <v>480</v>
      </c>
      <c r="G220" s="1058"/>
      <c r="H220" s="1058"/>
      <c r="I220" s="1058"/>
      <c r="J220" s="1058"/>
      <c r="K220" s="1058"/>
    </row>
    <row r="221" spans="1:11" customFormat="1" ht="40.15" customHeight="1" x14ac:dyDescent="0.25">
      <c r="A221" s="1059" t="s">
        <v>2567</v>
      </c>
      <c r="B221" s="1060"/>
      <c r="C221" s="1060"/>
      <c r="D221" s="1060"/>
      <c r="E221" s="1060"/>
      <c r="F221" s="1060"/>
      <c r="G221" s="1060"/>
      <c r="H221" s="1060"/>
      <c r="I221" s="1060"/>
      <c r="J221" s="1060"/>
      <c r="K221" s="1061"/>
    </row>
    <row r="222" spans="1:11" customFormat="1" ht="27.6" customHeight="1" x14ac:dyDescent="0.25">
      <c r="A222" s="1067" t="s">
        <v>3470</v>
      </c>
      <c r="B222" s="1068"/>
      <c r="C222" s="1068"/>
      <c r="D222" s="1068"/>
      <c r="E222" s="1068"/>
      <c r="F222" s="1068"/>
      <c r="G222" s="1068"/>
      <c r="H222" s="1068"/>
      <c r="I222" s="1068"/>
      <c r="J222" s="1068"/>
      <c r="K222" s="1068"/>
    </row>
    <row r="223" spans="1:11" customFormat="1" ht="27.6" customHeight="1" x14ac:dyDescent="0.25">
      <c r="A223" s="1087"/>
      <c r="B223" s="702" t="s">
        <v>3648</v>
      </c>
      <c r="C223" s="703"/>
      <c r="D223" s="703"/>
      <c r="E223" s="703"/>
      <c r="F223" s="703"/>
      <c r="G223" s="703"/>
      <c r="H223" s="703"/>
      <c r="I223" s="703"/>
      <c r="J223" s="703"/>
      <c r="K223" s="703"/>
    </row>
    <row r="224" spans="1:11" customFormat="1" ht="62.25" customHeight="1" x14ac:dyDescent="0.25">
      <c r="A224" s="1087"/>
      <c r="B224" s="103" t="s">
        <v>173</v>
      </c>
      <c r="C224" s="42" t="s">
        <v>63</v>
      </c>
      <c r="D224" s="694" t="s">
        <v>2557</v>
      </c>
      <c r="E224" s="1051"/>
      <c r="F224" s="694" t="s">
        <v>4023</v>
      </c>
      <c r="G224" s="1053"/>
      <c r="H224" s="1053"/>
      <c r="I224" s="1053"/>
      <c r="J224" s="1053"/>
      <c r="K224" s="1051"/>
    </row>
    <row r="225" spans="1:12" customFormat="1" ht="27.6" customHeight="1" x14ac:dyDescent="0.25">
      <c r="A225" s="1087"/>
      <c r="B225" s="705" t="s">
        <v>2566</v>
      </c>
      <c r="C225" s="705"/>
      <c r="D225" s="705"/>
      <c r="E225" s="705"/>
      <c r="F225" s="705"/>
      <c r="G225" s="705"/>
      <c r="H225" s="705"/>
      <c r="I225" s="705"/>
      <c r="J225" s="705"/>
      <c r="K225" s="705"/>
    </row>
    <row r="226" spans="1:12" customFormat="1" ht="87" customHeight="1" x14ac:dyDescent="0.25">
      <c r="A226" s="1087"/>
      <c r="B226" s="103" t="s">
        <v>184</v>
      </c>
      <c r="C226" s="42" t="s">
        <v>16</v>
      </c>
      <c r="D226" s="694" t="s">
        <v>436</v>
      </c>
      <c r="E226" s="1051"/>
      <c r="F226" s="694" t="s">
        <v>436</v>
      </c>
      <c r="G226" s="1053"/>
      <c r="H226" s="1053"/>
      <c r="I226" s="1053"/>
      <c r="J226" s="1053"/>
      <c r="K226" s="1051"/>
    </row>
    <row r="227" spans="1:12" customFormat="1" ht="87" customHeight="1" x14ac:dyDescent="0.25">
      <c r="A227" s="1087"/>
      <c r="B227" s="546" t="s">
        <v>192</v>
      </c>
      <c r="C227" s="546" t="s">
        <v>25</v>
      </c>
      <c r="D227" s="1054" t="s">
        <v>193</v>
      </c>
      <c r="E227" s="1056"/>
      <c r="F227" s="1054" t="s">
        <v>3467</v>
      </c>
      <c r="G227" s="1055"/>
      <c r="H227" s="1055"/>
      <c r="I227" s="1055"/>
      <c r="J227" s="1055"/>
      <c r="K227" s="1056"/>
    </row>
    <row r="228" spans="1:12" customFormat="1" ht="87" customHeight="1" x14ac:dyDescent="0.25">
      <c r="A228" s="1087"/>
      <c r="B228" s="103" t="s">
        <v>200</v>
      </c>
      <c r="C228" s="42" t="s">
        <v>25</v>
      </c>
      <c r="D228" s="694" t="s">
        <v>201</v>
      </c>
      <c r="E228" s="1051"/>
      <c r="F228" s="694" t="s">
        <v>2512</v>
      </c>
      <c r="G228" s="1053"/>
      <c r="H228" s="1053"/>
      <c r="I228" s="1053"/>
      <c r="J228" s="1053"/>
      <c r="K228" s="1051"/>
    </row>
    <row r="229" spans="1:12" customFormat="1" ht="87" customHeight="1" x14ac:dyDescent="0.25">
      <c r="A229" s="1087"/>
      <c r="B229" s="103" t="s">
        <v>205</v>
      </c>
      <c r="C229" s="42" t="s">
        <v>25</v>
      </c>
      <c r="D229" s="694" t="s">
        <v>206</v>
      </c>
      <c r="E229" s="1051"/>
      <c r="F229" s="694" t="s">
        <v>432</v>
      </c>
      <c r="G229" s="1053"/>
      <c r="H229" s="1053"/>
      <c r="I229" s="1053"/>
      <c r="J229" s="1053"/>
      <c r="K229" s="1051"/>
    </row>
    <row r="230" spans="1:12" customFormat="1" ht="20.25" customHeight="1" x14ac:dyDescent="0.25">
      <c r="A230" s="1087"/>
      <c r="B230" s="1132" t="s">
        <v>4020</v>
      </c>
      <c r="C230" s="1133"/>
      <c r="D230" s="1133"/>
      <c r="E230" s="1133"/>
      <c r="F230" s="1133"/>
      <c r="G230" s="1133"/>
      <c r="H230" s="1133"/>
      <c r="I230" s="1133"/>
      <c r="J230" s="1133"/>
      <c r="K230" s="1134"/>
    </row>
    <row r="231" spans="1:12" customFormat="1" ht="27.6" customHeight="1" x14ac:dyDescent="0.25">
      <c r="A231" s="1087"/>
      <c r="B231" s="705" t="s">
        <v>514</v>
      </c>
      <c r="C231" s="705"/>
      <c r="D231" s="705"/>
      <c r="E231" s="705"/>
      <c r="F231" s="705"/>
      <c r="G231" s="705"/>
      <c r="H231" s="705"/>
      <c r="I231" s="705"/>
      <c r="J231" s="705"/>
      <c r="K231" s="705"/>
    </row>
    <row r="232" spans="1:12" customFormat="1" ht="87" customHeight="1" x14ac:dyDescent="0.25">
      <c r="A232" s="1087"/>
      <c r="B232" s="103" t="s">
        <v>219</v>
      </c>
      <c r="C232" s="42" t="s">
        <v>16</v>
      </c>
      <c r="D232" s="694" t="s">
        <v>436</v>
      </c>
      <c r="E232" s="1051"/>
      <c r="F232" s="694" t="s">
        <v>436</v>
      </c>
      <c r="G232" s="1053"/>
      <c r="H232" s="1053"/>
      <c r="I232" s="1053"/>
      <c r="J232" s="1053"/>
      <c r="K232" s="1051"/>
    </row>
    <row r="233" spans="1:12" customFormat="1" ht="87" customHeight="1" x14ac:dyDescent="0.25">
      <c r="A233" s="1087"/>
      <c r="B233" s="103" t="s">
        <v>227</v>
      </c>
      <c r="C233" s="42" t="s">
        <v>25</v>
      </c>
      <c r="D233" s="1066" t="s">
        <v>228</v>
      </c>
      <c r="E233" s="1051"/>
      <c r="F233" s="694" t="s">
        <v>2512</v>
      </c>
      <c r="G233" s="1053"/>
      <c r="H233" s="1053"/>
      <c r="I233" s="1053"/>
      <c r="J233" s="1053"/>
      <c r="K233" s="1051"/>
    </row>
    <row r="234" spans="1:12" customFormat="1" ht="87" customHeight="1" x14ac:dyDescent="0.25">
      <c r="A234" s="1087"/>
      <c r="B234" s="103" t="s">
        <v>232</v>
      </c>
      <c r="C234" s="42" t="s">
        <v>25</v>
      </c>
      <c r="D234" s="694" t="s">
        <v>233</v>
      </c>
      <c r="E234" s="1051"/>
      <c r="F234" s="694" t="s">
        <v>432</v>
      </c>
      <c r="G234" s="1053"/>
      <c r="H234" s="1053"/>
      <c r="I234" s="1053"/>
      <c r="J234" s="1053"/>
      <c r="K234" s="1051"/>
    </row>
    <row r="235" spans="1:12" customFormat="1" ht="39.75" customHeight="1" x14ac:dyDescent="0.25"/>
    <row r="236" spans="1:12" customFormat="1" ht="30.6" customHeight="1" x14ac:dyDescent="0.25">
      <c r="A236" s="376"/>
      <c r="B236" s="131" t="s">
        <v>482</v>
      </c>
      <c r="C236" s="131" t="s">
        <v>481</v>
      </c>
      <c r="D236" s="1057" t="s">
        <v>479</v>
      </c>
      <c r="E236" s="1063"/>
      <c r="F236" s="1057" t="s">
        <v>480</v>
      </c>
      <c r="G236" s="1058"/>
      <c r="H236" s="1058"/>
      <c r="I236" s="1058"/>
      <c r="J236" s="1058"/>
      <c r="K236" s="1058"/>
    </row>
    <row r="237" spans="1:12" customFormat="1" ht="40.15" customHeight="1" x14ac:dyDescent="0.25">
      <c r="A237" s="1059" t="s">
        <v>2564</v>
      </c>
      <c r="B237" s="1060"/>
      <c r="C237" s="1060"/>
      <c r="D237" s="1060"/>
      <c r="E237" s="1060"/>
      <c r="F237" s="1060"/>
      <c r="G237" s="1060"/>
      <c r="H237" s="1060"/>
      <c r="I237" s="1060"/>
      <c r="J237" s="1060"/>
      <c r="K237" s="1061"/>
      <c r="L237" s="589"/>
    </row>
    <row r="238" spans="1:12" s="547" customFormat="1" ht="27.6" hidden="1" customHeight="1" x14ac:dyDescent="0.25">
      <c r="A238" s="1079" t="s">
        <v>3494</v>
      </c>
      <c r="B238" s="1079"/>
      <c r="C238" s="1079"/>
      <c r="D238" s="1079"/>
      <c r="E238" s="1079"/>
      <c r="F238" s="1079"/>
      <c r="G238" s="1079"/>
      <c r="H238" s="1079"/>
      <c r="I238" s="1079"/>
      <c r="J238" s="1079"/>
      <c r="K238" s="1079"/>
    </row>
    <row r="239" spans="1:12" s="547" customFormat="1" ht="27.6" hidden="1" customHeight="1" x14ac:dyDescent="0.25">
      <c r="A239" s="1080"/>
      <c r="B239" s="911" t="s">
        <v>3495</v>
      </c>
      <c r="C239" s="911"/>
      <c r="D239" s="911"/>
      <c r="E239" s="911"/>
      <c r="F239" s="911"/>
      <c r="G239" s="911"/>
      <c r="H239" s="911"/>
      <c r="I239" s="911"/>
      <c r="J239" s="911"/>
      <c r="K239" s="911"/>
    </row>
    <row r="240" spans="1:12" s="547" customFormat="1" ht="87" hidden="1" customHeight="1" x14ac:dyDescent="0.25">
      <c r="A240" s="1081"/>
      <c r="B240" s="546" t="s">
        <v>173</v>
      </c>
      <c r="C240" s="546" t="s">
        <v>63</v>
      </c>
      <c r="D240" s="1054" t="s">
        <v>2557</v>
      </c>
      <c r="E240" s="1056"/>
      <c r="F240" s="1054" t="s">
        <v>2579</v>
      </c>
      <c r="G240" s="1055"/>
      <c r="H240" s="1055"/>
      <c r="I240" s="1055"/>
      <c r="J240" s="1055"/>
      <c r="K240" s="1056"/>
    </row>
    <row r="241" spans="1:12" s="547" customFormat="1" ht="87" hidden="1" customHeight="1" x14ac:dyDescent="0.25">
      <c r="A241" s="1081"/>
      <c r="B241" s="37" t="s">
        <v>427</v>
      </c>
      <c r="C241" s="546" t="s">
        <v>16</v>
      </c>
      <c r="D241" s="1054" t="s">
        <v>436</v>
      </c>
      <c r="E241" s="1056"/>
      <c r="F241" s="1054" t="s">
        <v>436</v>
      </c>
      <c r="G241" s="1055"/>
      <c r="H241" s="1055"/>
      <c r="I241" s="1055"/>
      <c r="J241" s="1055"/>
      <c r="K241" s="1056"/>
    </row>
    <row r="242" spans="1:12" s="547" customFormat="1" ht="28.5" hidden="1" customHeight="1" x14ac:dyDescent="0.25">
      <c r="A242" s="1081"/>
      <c r="B242" s="911" t="s">
        <v>3496</v>
      </c>
      <c r="C242" s="911"/>
      <c r="D242" s="911"/>
      <c r="E242" s="911"/>
      <c r="F242" s="911"/>
      <c r="G242" s="911"/>
      <c r="H242" s="911"/>
      <c r="I242" s="911"/>
      <c r="J242" s="911"/>
      <c r="K242" s="911"/>
    </row>
    <row r="243" spans="1:12" s="547" customFormat="1" ht="87" hidden="1" customHeight="1" x14ac:dyDescent="0.25">
      <c r="A243" s="1081"/>
      <c r="B243" s="546" t="s">
        <v>173</v>
      </c>
      <c r="C243" s="546" t="s">
        <v>63</v>
      </c>
      <c r="D243" s="1054" t="s">
        <v>2557</v>
      </c>
      <c r="E243" s="1056"/>
      <c r="F243" s="1054" t="s">
        <v>2577</v>
      </c>
      <c r="G243" s="1055"/>
      <c r="H243" s="1055"/>
      <c r="I243" s="1055"/>
      <c r="J243" s="1055"/>
      <c r="K243" s="1056"/>
    </row>
    <row r="244" spans="1:12" s="547" customFormat="1" ht="87" hidden="1" customHeight="1" x14ac:dyDescent="0.25">
      <c r="A244" s="1082"/>
      <c r="B244" s="546" t="s">
        <v>2576</v>
      </c>
      <c r="C244" s="546" t="s">
        <v>25</v>
      </c>
      <c r="D244" s="1054" t="s">
        <v>942</v>
      </c>
      <c r="E244" s="1056"/>
      <c r="F244" s="1054" t="s">
        <v>2403</v>
      </c>
      <c r="G244" s="1055"/>
      <c r="H244" s="1055"/>
      <c r="I244" s="1055"/>
      <c r="J244" s="1055"/>
      <c r="K244" s="1056"/>
    </row>
    <row r="245" spans="1:12" customFormat="1" ht="27.6" customHeight="1" x14ac:dyDescent="0.25">
      <c r="A245" s="1048"/>
      <c r="B245" s="1049"/>
      <c r="C245" s="1049"/>
      <c r="D245" s="1049"/>
      <c r="E245" s="1049"/>
      <c r="F245" s="1049"/>
      <c r="G245" s="1049"/>
      <c r="H245" s="1049"/>
      <c r="I245" s="1049"/>
      <c r="J245" s="1049"/>
      <c r="K245" s="1050"/>
    </row>
    <row r="246" spans="1:12" customFormat="1" ht="39.75" customHeight="1" x14ac:dyDescent="0.25"/>
    <row r="247" spans="1:12" customFormat="1" ht="30.6" customHeight="1" x14ac:dyDescent="0.25">
      <c r="A247" s="376"/>
      <c r="B247" s="131" t="s">
        <v>482</v>
      </c>
      <c r="C247" s="131" t="s">
        <v>481</v>
      </c>
      <c r="D247" s="1057" t="s">
        <v>479</v>
      </c>
      <c r="E247" s="1063"/>
      <c r="F247" s="1057" t="s">
        <v>480</v>
      </c>
      <c r="G247" s="1058"/>
      <c r="H247" s="1058"/>
      <c r="I247" s="1058"/>
      <c r="J247" s="1058"/>
      <c r="K247" s="1058"/>
    </row>
    <row r="248" spans="1:12" customFormat="1" ht="40.15" customHeight="1" x14ac:dyDescent="0.25">
      <c r="A248" s="1059" t="s">
        <v>2563</v>
      </c>
      <c r="B248" s="1060"/>
      <c r="C248" s="1060"/>
      <c r="D248" s="1060"/>
      <c r="E248" s="1060"/>
      <c r="F248" s="1060"/>
      <c r="G248" s="1060"/>
      <c r="H248" s="1060"/>
      <c r="I248" s="1060"/>
      <c r="J248" s="1060"/>
      <c r="K248" s="1061"/>
    </row>
    <row r="249" spans="1:12" customFormat="1" ht="27.6" customHeight="1" x14ac:dyDescent="0.25">
      <c r="A249" s="1048"/>
      <c r="B249" s="1049"/>
      <c r="C249" s="1049"/>
      <c r="D249" s="1049"/>
      <c r="E249" s="1049"/>
      <c r="F249" s="1049"/>
      <c r="G249" s="1049"/>
      <c r="H249" s="1049"/>
      <c r="I249" s="1049"/>
      <c r="J249" s="1049"/>
      <c r="K249" s="1050"/>
    </row>
    <row r="250" spans="1:12" customFormat="1" ht="39.75" customHeight="1" x14ac:dyDescent="0.25"/>
    <row r="251" spans="1:12" customFormat="1" ht="30.6" customHeight="1" x14ac:dyDescent="0.25">
      <c r="A251" s="376"/>
      <c r="B251" s="131" t="s">
        <v>482</v>
      </c>
      <c r="C251" s="131" t="s">
        <v>481</v>
      </c>
      <c r="D251" s="1057" t="s">
        <v>479</v>
      </c>
      <c r="E251" s="1063"/>
      <c r="F251" s="1057" t="s">
        <v>480</v>
      </c>
      <c r="G251" s="1058"/>
      <c r="H251" s="1058"/>
      <c r="I251" s="1058"/>
      <c r="J251" s="1058"/>
      <c r="K251" s="1058"/>
    </row>
    <row r="252" spans="1:12" customFormat="1" ht="40.15" customHeight="1" x14ac:dyDescent="0.25">
      <c r="A252" s="1059" t="s">
        <v>3649</v>
      </c>
      <c r="B252" s="1060"/>
      <c r="C252" s="1060"/>
      <c r="D252" s="1060"/>
      <c r="E252" s="1060"/>
      <c r="F252" s="1060"/>
      <c r="G252" s="1060"/>
      <c r="H252" s="1060"/>
      <c r="I252" s="1060"/>
      <c r="J252" s="1060"/>
      <c r="K252" s="1061"/>
      <c r="L252" s="589"/>
    </row>
    <row r="253" spans="1:12" customFormat="1" ht="27.6" hidden="1" customHeight="1" x14ac:dyDescent="0.25">
      <c r="A253" s="1079" t="s">
        <v>3494</v>
      </c>
      <c r="B253" s="1079"/>
      <c r="C253" s="1079"/>
      <c r="D253" s="1079"/>
      <c r="E253" s="1079"/>
      <c r="F253" s="1079"/>
      <c r="G253" s="1079"/>
      <c r="H253" s="1079"/>
      <c r="I253" s="1079"/>
      <c r="J253" s="1079"/>
      <c r="K253" s="1079"/>
    </row>
    <row r="254" spans="1:12" customFormat="1" ht="27.6" hidden="1" customHeight="1" x14ac:dyDescent="0.25">
      <c r="A254" s="1080"/>
      <c r="B254" s="935" t="s">
        <v>3495</v>
      </c>
      <c r="C254" s="936"/>
      <c r="D254" s="936"/>
      <c r="E254" s="936"/>
      <c r="F254" s="936"/>
      <c r="G254" s="936"/>
      <c r="H254" s="936"/>
      <c r="I254" s="936"/>
      <c r="J254" s="936"/>
      <c r="K254" s="937"/>
    </row>
    <row r="255" spans="1:12" customFormat="1" ht="87" hidden="1" customHeight="1" x14ac:dyDescent="0.25">
      <c r="A255" s="1081"/>
      <c r="B255" s="546" t="s">
        <v>173</v>
      </c>
      <c r="C255" s="546" t="s">
        <v>63</v>
      </c>
      <c r="D255" s="1054" t="s">
        <v>2557</v>
      </c>
      <c r="E255" s="1056"/>
      <c r="F255" s="1054" t="s">
        <v>2579</v>
      </c>
      <c r="G255" s="1055"/>
      <c r="H255" s="1055"/>
      <c r="I255" s="1055"/>
      <c r="J255" s="1055"/>
      <c r="K255" s="1056"/>
    </row>
    <row r="256" spans="1:12" customFormat="1" ht="87" hidden="1" customHeight="1" x14ac:dyDescent="0.25">
      <c r="A256" s="1081"/>
      <c r="B256" s="37" t="s">
        <v>427</v>
      </c>
      <c r="C256" s="546" t="s">
        <v>16</v>
      </c>
      <c r="D256" s="1054" t="s">
        <v>436</v>
      </c>
      <c r="E256" s="1056"/>
      <c r="F256" s="1054" t="s">
        <v>436</v>
      </c>
      <c r="G256" s="1055"/>
      <c r="H256" s="1055"/>
      <c r="I256" s="1055"/>
      <c r="J256" s="1055"/>
      <c r="K256" s="1056"/>
    </row>
    <row r="257" spans="1:11" customFormat="1" ht="28.5" hidden="1" customHeight="1" x14ac:dyDescent="0.25">
      <c r="A257" s="1081"/>
      <c r="B257" s="911" t="s">
        <v>3496</v>
      </c>
      <c r="C257" s="911"/>
      <c r="D257" s="911"/>
      <c r="E257" s="911"/>
      <c r="F257" s="911"/>
      <c r="G257" s="911"/>
      <c r="H257" s="911"/>
      <c r="I257" s="911"/>
      <c r="J257" s="911"/>
      <c r="K257" s="911"/>
    </row>
    <row r="258" spans="1:11" customFormat="1" ht="87" hidden="1" customHeight="1" x14ac:dyDescent="0.25">
      <c r="A258" s="1081"/>
      <c r="B258" s="546" t="s">
        <v>173</v>
      </c>
      <c r="C258" s="546" t="s">
        <v>63</v>
      </c>
      <c r="D258" s="1054" t="s">
        <v>2557</v>
      </c>
      <c r="E258" s="1056"/>
      <c r="F258" s="1054" t="s">
        <v>2577</v>
      </c>
      <c r="G258" s="1055"/>
      <c r="H258" s="1055"/>
      <c r="I258" s="1055"/>
      <c r="J258" s="1055"/>
      <c r="K258" s="1056"/>
    </row>
    <row r="259" spans="1:11" customFormat="1" ht="87" hidden="1" customHeight="1" x14ac:dyDescent="0.25">
      <c r="A259" s="1082"/>
      <c r="B259" s="546" t="s">
        <v>2576</v>
      </c>
      <c r="C259" s="546" t="s">
        <v>25</v>
      </c>
      <c r="D259" s="1054" t="s">
        <v>942</v>
      </c>
      <c r="E259" s="1056"/>
      <c r="F259" s="1054" t="s">
        <v>2575</v>
      </c>
      <c r="G259" s="1055"/>
      <c r="H259" s="1055"/>
      <c r="I259" s="1055"/>
      <c r="J259" s="1055"/>
      <c r="K259" s="1056"/>
    </row>
    <row r="260" spans="1:11" customFormat="1" ht="27.6" customHeight="1" x14ac:dyDescent="0.25">
      <c r="A260" s="1048"/>
      <c r="B260" s="1049"/>
      <c r="C260" s="1049"/>
      <c r="D260" s="1049"/>
      <c r="E260" s="1049"/>
      <c r="F260" s="1049"/>
      <c r="G260" s="1049"/>
      <c r="H260" s="1049"/>
      <c r="I260" s="1049"/>
      <c r="J260" s="1049"/>
      <c r="K260" s="1050"/>
    </row>
    <row r="261" spans="1:11" s="544" customFormat="1" ht="34.5" customHeight="1" x14ac:dyDescent="0.25">
      <c r="A261" s="540"/>
      <c r="B261" s="541"/>
      <c r="C261" s="541"/>
      <c r="D261" s="542"/>
      <c r="E261" s="542"/>
      <c r="F261" s="542"/>
      <c r="G261" s="542"/>
      <c r="H261" s="542"/>
      <c r="I261" s="542"/>
      <c r="J261" s="542"/>
      <c r="K261" s="543"/>
    </row>
    <row r="262" spans="1:11" customFormat="1" ht="30.6" customHeight="1" x14ac:dyDescent="0.25">
      <c r="A262" s="376"/>
      <c r="B262" s="131" t="s">
        <v>482</v>
      </c>
      <c r="C262" s="131" t="s">
        <v>481</v>
      </c>
      <c r="D262" s="1057" t="s">
        <v>479</v>
      </c>
      <c r="E262" s="1063"/>
      <c r="F262" s="1057" t="s">
        <v>480</v>
      </c>
      <c r="G262" s="1058"/>
      <c r="H262" s="1058"/>
      <c r="I262" s="1058"/>
      <c r="J262" s="1058"/>
      <c r="K262" s="1058"/>
    </row>
    <row r="263" spans="1:11" customFormat="1" ht="40.15" customHeight="1" x14ac:dyDescent="0.25">
      <c r="A263" s="1059" t="s">
        <v>3497</v>
      </c>
      <c r="B263" s="1060"/>
      <c r="C263" s="1060"/>
      <c r="D263" s="1060"/>
      <c r="E263" s="1060"/>
      <c r="F263" s="1060"/>
      <c r="G263" s="1060"/>
      <c r="H263" s="1060"/>
      <c r="I263" s="1060"/>
      <c r="J263" s="1060"/>
      <c r="K263" s="1061"/>
    </row>
    <row r="264" spans="1:11" customFormat="1" ht="27.6" customHeight="1" x14ac:dyDescent="0.25">
      <c r="A264" s="1048"/>
      <c r="B264" s="1049"/>
      <c r="C264" s="1049"/>
      <c r="D264" s="1049"/>
      <c r="E264" s="1049"/>
      <c r="F264" s="1049"/>
      <c r="G264" s="1049"/>
      <c r="H264" s="1049"/>
      <c r="I264" s="1049"/>
      <c r="J264" s="1049"/>
      <c r="K264" s="1050"/>
    </row>
    <row r="265" spans="1:11" s="544" customFormat="1" ht="34.5" customHeight="1" x14ac:dyDescent="0.25">
      <c r="A265" s="540"/>
      <c r="B265" s="541"/>
      <c r="C265" s="541"/>
      <c r="D265" s="542"/>
      <c r="E265" s="542"/>
      <c r="F265" s="542"/>
      <c r="G265" s="542"/>
      <c r="H265" s="542"/>
      <c r="I265" s="542"/>
      <c r="J265" s="542"/>
      <c r="K265" s="543"/>
    </row>
    <row r="266" spans="1:11" customFormat="1" ht="30.6" customHeight="1" x14ac:dyDescent="0.25">
      <c r="A266" s="376"/>
      <c r="B266" s="131" t="s">
        <v>482</v>
      </c>
      <c r="C266" s="131" t="s">
        <v>481</v>
      </c>
      <c r="D266" s="1057" t="s">
        <v>479</v>
      </c>
      <c r="E266" s="1063"/>
      <c r="F266" s="1057" t="s">
        <v>480</v>
      </c>
      <c r="G266" s="1058"/>
      <c r="H266" s="1058"/>
      <c r="I266" s="1058"/>
      <c r="J266" s="1058"/>
      <c r="K266" s="1058"/>
    </row>
    <row r="267" spans="1:11" customFormat="1" ht="40.15" customHeight="1" x14ac:dyDescent="0.25">
      <c r="A267" s="1059" t="s">
        <v>3498</v>
      </c>
      <c r="B267" s="1060"/>
      <c r="C267" s="1060"/>
      <c r="D267" s="1060"/>
      <c r="E267" s="1060"/>
      <c r="F267" s="1060"/>
      <c r="G267" s="1060"/>
      <c r="H267" s="1060"/>
      <c r="I267" s="1060"/>
      <c r="J267" s="1060"/>
      <c r="K267" s="1061"/>
    </row>
    <row r="268" spans="1:11" customFormat="1" ht="27.6" customHeight="1" x14ac:dyDescent="0.25">
      <c r="A268" s="1048"/>
      <c r="B268" s="1049"/>
      <c r="C268" s="1049"/>
      <c r="D268" s="1049"/>
      <c r="E268" s="1049"/>
      <c r="F268" s="1049"/>
      <c r="G268" s="1049"/>
      <c r="H268" s="1049"/>
      <c r="I268" s="1049"/>
      <c r="J268" s="1049"/>
      <c r="K268" s="1050"/>
    </row>
    <row r="269" spans="1:11" s="544" customFormat="1" ht="34.5" customHeight="1" x14ac:dyDescent="0.25">
      <c r="A269" s="540"/>
      <c r="B269" s="541"/>
      <c r="C269" s="541"/>
      <c r="D269" s="542"/>
      <c r="E269" s="542"/>
      <c r="F269" s="542"/>
      <c r="G269" s="542"/>
      <c r="H269" s="542"/>
      <c r="I269" s="542"/>
      <c r="J269" s="542"/>
      <c r="K269" s="543"/>
    </row>
    <row r="270" spans="1:11" customFormat="1" ht="30.6" customHeight="1" x14ac:dyDescent="0.25">
      <c r="A270" s="376"/>
      <c r="B270" s="131" t="s">
        <v>482</v>
      </c>
      <c r="C270" s="131" t="s">
        <v>481</v>
      </c>
      <c r="D270" s="1057" t="s">
        <v>479</v>
      </c>
      <c r="E270" s="1063"/>
      <c r="F270" s="1057" t="s">
        <v>480</v>
      </c>
      <c r="G270" s="1058"/>
      <c r="H270" s="1058"/>
      <c r="I270" s="1058"/>
      <c r="J270" s="1058"/>
      <c r="K270" s="1058"/>
    </row>
    <row r="271" spans="1:11" customFormat="1" ht="40.15" customHeight="1" x14ac:dyDescent="0.25">
      <c r="A271" s="1059" t="s">
        <v>3499</v>
      </c>
      <c r="B271" s="1060"/>
      <c r="C271" s="1060"/>
      <c r="D271" s="1060"/>
      <c r="E271" s="1060"/>
      <c r="F271" s="1060"/>
      <c r="G271" s="1060"/>
      <c r="H271" s="1060"/>
      <c r="I271" s="1060"/>
      <c r="J271" s="1060"/>
      <c r="K271" s="1061"/>
    </row>
    <row r="272" spans="1:11" customFormat="1" ht="27.6" customHeight="1" x14ac:dyDescent="0.25">
      <c r="A272" s="1048"/>
      <c r="B272" s="1049"/>
      <c r="C272" s="1049"/>
      <c r="D272" s="1049"/>
      <c r="E272" s="1049"/>
      <c r="F272" s="1049"/>
      <c r="G272" s="1049"/>
      <c r="H272" s="1049"/>
      <c r="I272" s="1049"/>
      <c r="J272" s="1049"/>
      <c r="K272" s="1050"/>
    </row>
    <row r="273" spans="1:12" s="544" customFormat="1" ht="34.5" customHeight="1" x14ac:dyDescent="0.25">
      <c r="A273" s="540"/>
      <c r="B273" s="541"/>
      <c r="C273" s="541"/>
      <c r="D273" s="542"/>
      <c r="E273" s="542"/>
      <c r="F273" s="542"/>
      <c r="G273" s="542"/>
      <c r="H273" s="542"/>
      <c r="I273" s="542"/>
      <c r="J273" s="542"/>
      <c r="K273" s="543"/>
    </row>
    <row r="274" spans="1:12" customFormat="1" ht="30.6" customHeight="1" x14ac:dyDescent="0.25">
      <c r="A274" s="376"/>
      <c r="B274" s="131" t="s">
        <v>482</v>
      </c>
      <c r="C274" s="131" t="s">
        <v>481</v>
      </c>
      <c r="D274" s="1057" t="s">
        <v>479</v>
      </c>
      <c r="E274" s="1063"/>
      <c r="F274" s="1057" t="s">
        <v>480</v>
      </c>
      <c r="G274" s="1058"/>
      <c r="H274" s="1058"/>
      <c r="I274" s="1058"/>
      <c r="J274" s="1058"/>
      <c r="K274" s="1058"/>
    </row>
    <row r="275" spans="1:12" customFormat="1" ht="40.15" customHeight="1" x14ac:dyDescent="0.25">
      <c r="A275" s="1059" t="s">
        <v>3500</v>
      </c>
      <c r="B275" s="1060"/>
      <c r="C275" s="1060"/>
      <c r="D275" s="1060"/>
      <c r="E275" s="1060"/>
      <c r="F275" s="1060"/>
      <c r="G275" s="1060"/>
      <c r="H275" s="1060"/>
      <c r="I275" s="1060"/>
      <c r="J275" s="1060"/>
      <c r="K275" s="1061"/>
    </row>
    <row r="276" spans="1:12" customFormat="1" ht="27.6" customHeight="1" x14ac:dyDescent="0.25">
      <c r="A276" s="1048"/>
      <c r="B276" s="1049"/>
      <c r="C276" s="1049"/>
      <c r="D276" s="1049"/>
      <c r="E276" s="1049"/>
      <c r="F276" s="1049"/>
      <c r="G276" s="1049"/>
      <c r="H276" s="1049"/>
      <c r="I276" s="1049"/>
      <c r="J276" s="1049"/>
      <c r="K276" s="1050"/>
    </row>
    <row r="277" spans="1:12" customFormat="1" ht="39.75" customHeight="1" x14ac:dyDescent="0.25"/>
    <row r="278" spans="1:12" ht="22.5" customHeight="1" x14ac:dyDescent="0.25">
      <c r="A278" s="376"/>
      <c r="B278" s="131" t="s">
        <v>482</v>
      </c>
      <c r="C278" s="131" t="s">
        <v>481</v>
      </c>
      <c r="D278" s="1057" t="s">
        <v>479</v>
      </c>
      <c r="E278" s="1063"/>
      <c r="F278" s="1057" t="s">
        <v>480</v>
      </c>
      <c r="G278" s="1058"/>
      <c r="H278" s="1058"/>
      <c r="I278" s="1058"/>
      <c r="J278" s="1058"/>
      <c r="K278" s="1058"/>
    </row>
    <row r="279" spans="1:12" ht="39" customHeight="1" x14ac:dyDescent="0.25">
      <c r="A279" s="1059" t="s">
        <v>2561</v>
      </c>
      <c r="B279" s="1060"/>
      <c r="C279" s="1060"/>
      <c r="D279" s="1060"/>
      <c r="E279" s="1060"/>
      <c r="F279" s="1060"/>
      <c r="G279" s="1060"/>
      <c r="H279" s="1060"/>
      <c r="I279" s="1060"/>
      <c r="J279" s="1060"/>
      <c r="K279" s="1061"/>
    </row>
    <row r="280" spans="1:12" ht="39.75" customHeight="1" x14ac:dyDescent="0.25">
      <c r="A280" s="1067" t="s">
        <v>2560</v>
      </c>
      <c r="B280" s="1068"/>
      <c r="C280" s="1068"/>
      <c r="D280" s="1068"/>
      <c r="E280" s="1068"/>
      <c r="F280" s="1068"/>
      <c r="G280" s="1068"/>
      <c r="H280" s="1068"/>
      <c r="I280" s="1068"/>
      <c r="J280" s="1068"/>
      <c r="K280" s="1068"/>
    </row>
    <row r="283" spans="1:12" ht="36.75" customHeight="1" x14ac:dyDescent="0.25">
      <c r="B283" s="1069" t="s">
        <v>3650</v>
      </c>
      <c r="C283" s="1069"/>
      <c r="D283" s="1069"/>
      <c r="E283" s="1069"/>
    </row>
    <row r="284" spans="1:12" ht="22.5" customHeight="1" x14ac:dyDescent="0.25">
      <c r="A284" s="376"/>
      <c r="B284" s="131" t="s">
        <v>482</v>
      </c>
      <c r="C284" s="131" t="s">
        <v>481</v>
      </c>
      <c r="D284" s="1057" t="s">
        <v>479</v>
      </c>
      <c r="E284" s="1063"/>
      <c r="F284" s="1057" t="s">
        <v>480</v>
      </c>
      <c r="G284" s="1058"/>
      <c r="H284" s="1058"/>
      <c r="I284" s="1058"/>
      <c r="J284" s="1058"/>
      <c r="K284" s="1058"/>
    </row>
    <row r="285" spans="1:12" ht="39" customHeight="1" x14ac:dyDescent="0.25">
      <c r="A285" s="1059" t="s">
        <v>2558</v>
      </c>
      <c r="B285" s="1060"/>
      <c r="C285" s="1060"/>
      <c r="D285" s="1060"/>
      <c r="E285" s="1060"/>
      <c r="F285" s="1060"/>
      <c r="G285" s="1060"/>
      <c r="H285" s="1060"/>
      <c r="I285" s="1060"/>
      <c r="J285" s="1060"/>
      <c r="K285" s="1061"/>
    </row>
    <row r="286" spans="1:12" ht="39.75" customHeight="1" x14ac:dyDescent="0.25">
      <c r="A286" s="1062" t="s">
        <v>3949</v>
      </c>
      <c r="B286" s="1062"/>
      <c r="C286" s="1062"/>
      <c r="D286" s="1062"/>
      <c r="E286" s="1062"/>
      <c r="F286" s="1062"/>
      <c r="G286" s="1062"/>
      <c r="H286" s="1062"/>
      <c r="I286" s="1062"/>
      <c r="J286" s="1062"/>
      <c r="K286" s="1062"/>
      <c r="L286" s="301"/>
    </row>
    <row r="287" spans="1:12" ht="39.75" customHeight="1" x14ac:dyDescent="0.25">
      <c r="A287" s="590"/>
      <c r="B287" s="935" t="s">
        <v>3651</v>
      </c>
      <c r="C287" s="936"/>
      <c r="D287" s="936"/>
      <c r="E287" s="936"/>
      <c r="F287" s="936"/>
      <c r="G287" s="936"/>
      <c r="H287" s="936"/>
      <c r="I287" s="936"/>
      <c r="J287" s="936"/>
      <c r="K287" s="937"/>
    </row>
    <row r="288" spans="1:12" customFormat="1" ht="87" customHeight="1" x14ac:dyDescent="0.25">
      <c r="A288" s="591"/>
      <c r="B288" s="3" t="s">
        <v>427</v>
      </c>
      <c r="C288" s="39" t="s">
        <v>16</v>
      </c>
      <c r="D288" s="984" t="s">
        <v>436</v>
      </c>
      <c r="E288" s="1052"/>
      <c r="F288" s="694" t="s">
        <v>436</v>
      </c>
      <c r="G288" s="1053"/>
      <c r="H288" s="1053"/>
      <c r="I288" s="1053"/>
      <c r="J288" s="1053"/>
      <c r="K288" s="1051"/>
    </row>
    <row r="289" spans="1:11" customFormat="1" ht="87" customHeight="1" x14ac:dyDescent="0.25">
      <c r="A289" s="592"/>
      <c r="B289" s="103" t="s">
        <v>173</v>
      </c>
      <c r="C289" s="4" t="s">
        <v>63</v>
      </c>
      <c r="D289" s="694" t="s">
        <v>2557</v>
      </c>
      <c r="E289" s="1051"/>
      <c r="F289" s="694" t="s">
        <v>4032</v>
      </c>
      <c r="G289" s="1053"/>
      <c r="H289" s="1053"/>
      <c r="I289" s="1053"/>
      <c r="J289" s="1053"/>
      <c r="K289" s="1051"/>
    </row>
  </sheetData>
  <sheetProtection algorithmName="SHA-512" hashValue="tYeuR4wyYVVf32/Y839yNmvnXdnqun/wVzDUFPPWJXGPUgpYefxbB2YjA5H+GV9aUTAavfY3r8qLvjoHmc65TQ==" saltValue="5KaWVTK7ids6cVL72oj16A==" spinCount="100000" sheet="1" objects="1" scenarios="1"/>
  <mergeCells count="366">
    <mergeCell ref="A264:K264"/>
    <mergeCell ref="D266:E266"/>
    <mergeCell ref="F266:K266"/>
    <mergeCell ref="A268:K268"/>
    <mergeCell ref="A267:K267"/>
    <mergeCell ref="D262:E262"/>
    <mergeCell ref="F262:K262"/>
    <mergeCell ref="A71:K71"/>
    <mergeCell ref="D234:E234"/>
    <mergeCell ref="F234:K234"/>
    <mergeCell ref="D236:E236"/>
    <mergeCell ref="F236:K236"/>
    <mergeCell ref="A237:K237"/>
    <mergeCell ref="D255:E255"/>
    <mergeCell ref="F255:K255"/>
    <mergeCell ref="A253:K253"/>
    <mergeCell ref="A254:A259"/>
    <mergeCell ref="B254:K254"/>
    <mergeCell ref="D256:E256"/>
    <mergeCell ref="F256:K256"/>
    <mergeCell ref="B257:K257"/>
    <mergeCell ref="D258:E258"/>
    <mergeCell ref="F258:K258"/>
    <mergeCell ref="D259:E259"/>
    <mergeCell ref="F259:K259"/>
    <mergeCell ref="D228:E228"/>
    <mergeCell ref="F228:K228"/>
    <mergeCell ref="D229:E229"/>
    <mergeCell ref="F229:K229"/>
    <mergeCell ref="B200:K200"/>
    <mergeCell ref="B230:K230"/>
    <mergeCell ref="D220:E220"/>
    <mergeCell ref="F220:K220"/>
    <mergeCell ref="A221:K221"/>
    <mergeCell ref="A222:K222"/>
    <mergeCell ref="D224:E224"/>
    <mergeCell ref="F224:K224"/>
    <mergeCell ref="B225:K225"/>
    <mergeCell ref="D226:E226"/>
    <mergeCell ref="F226:K226"/>
    <mergeCell ref="D205:E205"/>
    <mergeCell ref="F205:K205"/>
    <mergeCell ref="B206:K206"/>
    <mergeCell ref="B207:K207"/>
    <mergeCell ref="D208:E208"/>
    <mergeCell ref="F208:K208"/>
    <mergeCell ref="D209:E209"/>
    <mergeCell ref="F209:K209"/>
    <mergeCell ref="D210:E210"/>
    <mergeCell ref="F210:K210"/>
    <mergeCell ref="A159:K159"/>
    <mergeCell ref="A160:K160"/>
    <mergeCell ref="A161:K161"/>
    <mergeCell ref="D162:E162"/>
    <mergeCell ref="F162:K162"/>
    <mergeCell ref="D163:E163"/>
    <mergeCell ref="F163:K163"/>
    <mergeCell ref="A164:A168"/>
    <mergeCell ref="B164:K164"/>
    <mergeCell ref="D165:E165"/>
    <mergeCell ref="F165:K165"/>
    <mergeCell ref="B166:K166"/>
    <mergeCell ref="D167:E167"/>
    <mergeCell ref="F167:K167"/>
    <mergeCell ref="D168:E168"/>
    <mergeCell ref="F168:K168"/>
    <mergeCell ref="B191:K191"/>
    <mergeCell ref="A191:A193"/>
    <mergeCell ref="A169:K169"/>
    <mergeCell ref="D204:E204"/>
    <mergeCell ref="F204:K204"/>
    <mergeCell ref="D185:E185"/>
    <mergeCell ref="B146:K146"/>
    <mergeCell ref="D147:E147"/>
    <mergeCell ref="F147:K147"/>
    <mergeCell ref="D149:E149"/>
    <mergeCell ref="F149:K149"/>
    <mergeCell ref="D150:E150"/>
    <mergeCell ref="F150:K150"/>
    <mergeCell ref="B151:K151"/>
    <mergeCell ref="B152:K152"/>
    <mergeCell ref="D148:E148"/>
    <mergeCell ref="F148:K148"/>
    <mergeCell ref="D142:E142"/>
    <mergeCell ref="F142:K142"/>
    <mergeCell ref="A143:E143"/>
    <mergeCell ref="J143:K143"/>
    <mergeCell ref="A144:K144"/>
    <mergeCell ref="D145:E145"/>
    <mergeCell ref="J145:K145"/>
    <mergeCell ref="A137:E137"/>
    <mergeCell ref="J137:K137"/>
    <mergeCell ref="A138:K138"/>
    <mergeCell ref="D139:E139"/>
    <mergeCell ref="J139:K139"/>
    <mergeCell ref="A140:K140"/>
    <mergeCell ref="A131:A132"/>
    <mergeCell ref="B131:K131"/>
    <mergeCell ref="D132:E132"/>
    <mergeCell ref="F132:K132"/>
    <mergeCell ref="A133:A134"/>
    <mergeCell ref="B133:K133"/>
    <mergeCell ref="D134:E134"/>
    <mergeCell ref="F134:K134"/>
    <mergeCell ref="D136:E136"/>
    <mergeCell ref="F136:K136"/>
    <mergeCell ref="D118:E118"/>
    <mergeCell ref="F118:K118"/>
    <mergeCell ref="A119:E119"/>
    <mergeCell ref="J119:K119"/>
    <mergeCell ref="A120:K120"/>
    <mergeCell ref="D121:E121"/>
    <mergeCell ref="J121:K121"/>
    <mergeCell ref="A122:A130"/>
    <mergeCell ref="B122:K122"/>
    <mergeCell ref="D123:E123"/>
    <mergeCell ref="F123:K123"/>
    <mergeCell ref="D124:E124"/>
    <mergeCell ref="F124:K124"/>
    <mergeCell ref="D125:E125"/>
    <mergeCell ref="F125:K125"/>
    <mergeCell ref="B126:K126"/>
    <mergeCell ref="B127:K127"/>
    <mergeCell ref="D128:E128"/>
    <mergeCell ref="F128:K128"/>
    <mergeCell ref="D129:E129"/>
    <mergeCell ref="F129:K129"/>
    <mergeCell ref="D130:E130"/>
    <mergeCell ref="F130:K130"/>
    <mergeCell ref="D111:E111"/>
    <mergeCell ref="F111:K111"/>
    <mergeCell ref="A112:E112"/>
    <mergeCell ref="J112:K112"/>
    <mergeCell ref="A113:K113"/>
    <mergeCell ref="D114:E114"/>
    <mergeCell ref="J114:K114"/>
    <mergeCell ref="B115:K115"/>
    <mergeCell ref="D116:E116"/>
    <mergeCell ref="F116:K116"/>
    <mergeCell ref="A104:K104"/>
    <mergeCell ref="D105:E105"/>
    <mergeCell ref="J105:K105"/>
    <mergeCell ref="A106:A109"/>
    <mergeCell ref="B106:K106"/>
    <mergeCell ref="D107:E107"/>
    <mergeCell ref="F107:K107"/>
    <mergeCell ref="B108:K108"/>
    <mergeCell ref="D109:E109"/>
    <mergeCell ref="F109:K109"/>
    <mergeCell ref="A98:K98"/>
    <mergeCell ref="D99:E99"/>
    <mergeCell ref="J99:K99"/>
    <mergeCell ref="A100:A103"/>
    <mergeCell ref="B100:K100"/>
    <mergeCell ref="D101:E101"/>
    <mergeCell ref="F101:K101"/>
    <mergeCell ref="B102:K102"/>
    <mergeCell ref="D103:E103"/>
    <mergeCell ref="F103:K103"/>
    <mergeCell ref="D92:E92"/>
    <mergeCell ref="F92:K92"/>
    <mergeCell ref="A93:E93"/>
    <mergeCell ref="J93:K93"/>
    <mergeCell ref="A94:K94"/>
    <mergeCell ref="D96:E96"/>
    <mergeCell ref="F96:K96"/>
    <mergeCell ref="A97:E97"/>
    <mergeCell ref="J97:K97"/>
    <mergeCell ref="A84:K84"/>
    <mergeCell ref="D85:E85"/>
    <mergeCell ref="J85:K85"/>
    <mergeCell ref="A86:A90"/>
    <mergeCell ref="B86:K86"/>
    <mergeCell ref="D87:E87"/>
    <mergeCell ref="F87:K87"/>
    <mergeCell ref="B88:K88"/>
    <mergeCell ref="D89:E89"/>
    <mergeCell ref="F89:K89"/>
    <mergeCell ref="D90:E90"/>
    <mergeCell ref="F90:K90"/>
    <mergeCell ref="A79:A83"/>
    <mergeCell ref="B79:K79"/>
    <mergeCell ref="D80:E80"/>
    <mergeCell ref="F80:K80"/>
    <mergeCell ref="B81:K81"/>
    <mergeCell ref="D82:E82"/>
    <mergeCell ref="F82:K82"/>
    <mergeCell ref="D83:E83"/>
    <mergeCell ref="F83:K83"/>
    <mergeCell ref="D75:E75"/>
    <mergeCell ref="F75:K75"/>
    <mergeCell ref="G72:K72"/>
    <mergeCell ref="D72:F72"/>
    <mergeCell ref="A76:E76"/>
    <mergeCell ref="J76:K76"/>
    <mergeCell ref="A77:K77"/>
    <mergeCell ref="D78:E78"/>
    <mergeCell ref="J78:K78"/>
    <mergeCell ref="A57:L57"/>
    <mergeCell ref="A58:L58"/>
    <mergeCell ref="A61:J61"/>
    <mergeCell ref="A64:I64"/>
    <mergeCell ref="D67:F67"/>
    <mergeCell ref="G67:K67"/>
    <mergeCell ref="A68:A70"/>
    <mergeCell ref="D68:F68"/>
    <mergeCell ref="G68:K68"/>
    <mergeCell ref="B69:K69"/>
    <mergeCell ref="D70:F70"/>
    <mergeCell ref="G70:K70"/>
    <mergeCell ref="A66:K66"/>
    <mergeCell ref="A48:L48"/>
    <mergeCell ref="A49:L49"/>
    <mergeCell ref="A50:L50"/>
    <mergeCell ref="A51:L51"/>
    <mergeCell ref="A52:L52"/>
    <mergeCell ref="A53:L53"/>
    <mergeCell ref="A54:L54"/>
    <mergeCell ref="A55:L55"/>
    <mergeCell ref="A56:L56"/>
    <mergeCell ref="D42:J42"/>
    <mergeCell ref="B44:C44"/>
    <mergeCell ref="B1:F1"/>
    <mergeCell ref="B2:D2"/>
    <mergeCell ref="B30:C30"/>
    <mergeCell ref="B31:C31"/>
    <mergeCell ref="B32:C32"/>
    <mergeCell ref="B33:C33"/>
    <mergeCell ref="B34:C34"/>
    <mergeCell ref="B35:C35"/>
    <mergeCell ref="B37:C37"/>
    <mergeCell ref="B27:C29"/>
    <mergeCell ref="D27:F27"/>
    <mergeCell ref="D44:K44"/>
    <mergeCell ref="G27:G29"/>
    <mergeCell ref="H27:J27"/>
    <mergeCell ref="K27:K29"/>
    <mergeCell ref="D28:E28"/>
    <mergeCell ref="F28:F29"/>
    <mergeCell ref="H28:H29"/>
    <mergeCell ref="I28:I29"/>
    <mergeCell ref="J28:J29"/>
    <mergeCell ref="B38:C38"/>
    <mergeCell ref="B39:C39"/>
    <mergeCell ref="D153:E153"/>
    <mergeCell ref="F153:K153"/>
    <mergeCell ref="D154:E154"/>
    <mergeCell ref="F154:K154"/>
    <mergeCell ref="D155:E155"/>
    <mergeCell ref="F155:K155"/>
    <mergeCell ref="B157:E157"/>
    <mergeCell ref="D158:E158"/>
    <mergeCell ref="F158:K158"/>
    <mergeCell ref="B40:C40"/>
    <mergeCell ref="B42:C42"/>
    <mergeCell ref="D193:E193"/>
    <mergeCell ref="F193:K193"/>
    <mergeCell ref="A200:A201"/>
    <mergeCell ref="B223:K223"/>
    <mergeCell ref="A223:A224"/>
    <mergeCell ref="A225:A234"/>
    <mergeCell ref="D192:E192"/>
    <mergeCell ref="F192:K192"/>
    <mergeCell ref="D195:E195"/>
    <mergeCell ref="F195:K195"/>
    <mergeCell ref="B194:K194"/>
    <mergeCell ref="A194:A195"/>
    <mergeCell ref="D197:E197"/>
    <mergeCell ref="F197:K197"/>
    <mergeCell ref="A198:K198"/>
    <mergeCell ref="A199:K199"/>
    <mergeCell ref="D201:E201"/>
    <mergeCell ref="F201:K201"/>
    <mergeCell ref="A202:A210"/>
    <mergeCell ref="B202:K202"/>
    <mergeCell ref="D203:E203"/>
    <mergeCell ref="F203:K203"/>
    <mergeCell ref="D227:E227"/>
    <mergeCell ref="F227:K227"/>
    <mergeCell ref="A238:K238"/>
    <mergeCell ref="A239:A244"/>
    <mergeCell ref="B239:K239"/>
    <mergeCell ref="D240:E240"/>
    <mergeCell ref="F240:K240"/>
    <mergeCell ref="D241:E241"/>
    <mergeCell ref="F241:K241"/>
    <mergeCell ref="B242:K242"/>
    <mergeCell ref="D243:E243"/>
    <mergeCell ref="B231:K231"/>
    <mergeCell ref="D232:E232"/>
    <mergeCell ref="F232:K232"/>
    <mergeCell ref="D233:E233"/>
    <mergeCell ref="F233:K233"/>
    <mergeCell ref="F185:K185"/>
    <mergeCell ref="D188:E188"/>
    <mergeCell ref="F188:K188"/>
    <mergeCell ref="A189:K189"/>
    <mergeCell ref="A190:K190"/>
    <mergeCell ref="D175:E175"/>
    <mergeCell ref="F175:K175"/>
    <mergeCell ref="A176:K176"/>
    <mergeCell ref="A177:K177"/>
    <mergeCell ref="A178:K178"/>
    <mergeCell ref="D179:E179"/>
    <mergeCell ref="F179:K179"/>
    <mergeCell ref="D180:E180"/>
    <mergeCell ref="F180:K180"/>
    <mergeCell ref="A186:K186"/>
    <mergeCell ref="A217:K217"/>
    <mergeCell ref="A218:K218"/>
    <mergeCell ref="A263:K263"/>
    <mergeCell ref="A280:K280"/>
    <mergeCell ref="B283:E283"/>
    <mergeCell ref="D284:E284"/>
    <mergeCell ref="A181:A185"/>
    <mergeCell ref="B181:K181"/>
    <mergeCell ref="D171:E171"/>
    <mergeCell ref="F171:K171"/>
    <mergeCell ref="A172:K172"/>
    <mergeCell ref="A173:K173"/>
    <mergeCell ref="D270:E270"/>
    <mergeCell ref="F270:K270"/>
    <mergeCell ref="D247:E247"/>
    <mergeCell ref="F247:K247"/>
    <mergeCell ref="A248:K248"/>
    <mergeCell ref="A249:K249"/>
    <mergeCell ref="D251:E251"/>
    <mergeCell ref="D182:E182"/>
    <mergeCell ref="F182:K182"/>
    <mergeCell ref="B183:K183"/>
    <mergeCell ref="D184:E184"/>
    <mergeCell ref="F184:K184"/>
    <mergeCell ref="A211:A212"/>
    <mergeCell ref="B211:K211"/>
    <mergeCell ref="D212:E212"/>
    <mergeCell ref="F212:K212"/>
    <mergeCell ref="A213:A214"/>
    <mergeCell ref="B213:K213"/>
    <mergeCell ref="D214:E214"/>
    <mergeCell ref="F214:K214"/>
    <mergeCell ref="D216:E216"/>
    <mergeCell ref="F216:K216"/>
    <mergeCell ref="A245:K245"/>
    <mergeCell ref="A260:K260"/>
    <mergeCell ref="B287:K287"/>
    <mergeCell ref="D289:E289"/>
    <mergeCell ref="D288:E288"/>
    <mergeCell ref="F288:K288"/>
    <mergeCell ref="F289:K289"/>
    <mergeCell ref="F243:K243"/>
    <mergeCell ref="D244:E244"/>
    <mergeCell ref="F244:K244"/>
    <mergeCell ref="F284:K284"/>
    <mergeCell ref="A285:K285"/>
    <mergeCell ref="A286:K286"/>
    <mergeCell ref="F251:K251"/>
    <mergeCell ref="A252:K252"/>
    <mergeCell ref="A271:K271"/>
    <mergeCell ref="A272:K272"/>
    <mergeCell ref="D274:E274"/>
    <mergeCell ref="F274:K274"/>
    <mergeCell ref="A275:K275"/>
    <mergeCell ref="A276:K276"/>
    <mergeCell ref="D278:E278"/>
    <mergeCell ref="F278:K278"/>
    <mergeCell ref="A279:K279"/>
  </mergeCells>
  <dataValidations count="1">
    <dataValidation type="whole" allowBlank="1" showInputMessage="1" showErrorMessage="1" errorTitle="Eingabefehler" error="Ganze Zahl zwischen 0 und 5000 eingeben." sqref="E32:E33 E37:E38 I32:J33" xr:uid="{309AEAE3-F0AD-4EF4-8619-A67D90C71D7E}">
      <formula1>0</formula1>
      <formula2>5000</formula2>
    </dataValidation>
  </dataValidations>
  <hyperlinks>
    <hyperlink ref="B2" location="Inhaltsverzeichnis!A1" display="zurück zum Inhaltsverzeichnis" xr:uid="{214F4D8A-13CB-458E-94E0-1BD551DB91E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EA68-3225-46C3-ACDF-B84D7C31E80E}">
  <dimension ref="A1:Q320"/>
  <sheetViews>
    <sheetView showGridLines="0" workbookViewId="0">
      <pane ySplit="2" topLeftCell="A3" activePane="bottomLeft" state="frozen"/>
      <selection pane="bottomLeft" activeCell="B1" sqref="B1:E1"/>
    </sheetView>
  </sheetViews>
  <sheetFormatPr baseColWidth="10" defaultColWidth="9" defaultRowHeight="15" x14ac:dyDescent="0.25"/>
  <cols>
    <col min="1" max="1" width="3.7109375" style="89" customWidth="1"/>
    <col min="2" max="2" width="28.28515625" style="89" customWidth="1"/>
    <col min="3" max="3" width="13.42578125" style="89" customWidth="1"/>
    <col min="4" max="9" width="12.7109375" style="89" customWidth="1"/>
    <col min="10" max="10" width="13.85546875" style="89" customWidth="1"/>
    <col min="11" max="11" width="17.5703125" style="89" customWidth="1"/>
    <col min="12" max="12" width="16.7109375" style="89" customWidth="1"/>
    <col min="13" max="13" width="1.7109375" style="89" customWidth="1"/>
    <col min="14" max="14" width="14" style="89" customWidth="1"/>
    <col min="15" max="15" width="18.7109375" style="89" customWidth="1"/>
    <col min="16" max="16" width="2.42578125" customWidth="1"/>
    <col min="17" max="17" width="22.28515625" bestFit="1" customWidth="1"/>
    <col min="18" max="18" width="13.5703125" style="89" customWidth="1"/>
    <col min="19" max="19" width="9" style="89"/>
    <col min="20" max="20" width="13.7109375" style="89" customWidth="1"/>
    <col min="21" max="21" width="27.28515625" style="89" customWidth="1"/>
    <col min="22" max="16384" width="9" style="89"/>
  </cols>
  <sheetData>
    <row r="1" spans="1:17" ht="28.15" customHeight="1" x14ac:dyDescent="0.25">
      <c r="B1" s="659" t="s">
        <v>3646</v>
      </c>
      <c r="C1" s="659"/>
      <c r="D1" s="659"/>
      <c r="E1" s="659"/>
      <c r="F1" s="352"/>
      <c r="G1" s="92"/>
    </row>
    <row r="2" spans="1:17" s="90" customFormat="1" ht="20.25" customHeight="1" x14ac:dyDescent="0.25">
      <c r="B2" s="685" t="s">
        <v>470</v>
      </c>
      <c r="C2" s="685"/>
      <c r="D2" s="685"/>
      <c r="E2" s="685"/>
      <c r="F2" s="94"/>
      <c r="G2" s="95"/>
      <c r="H2" s="96"/>
      <c r="I2" s="96"/>
      <c r="P2"/>
      <c r="Q2"/>
    </row>
    <row r="3" spans="1:17" s="90" customFormat="1" ht="20.25" customHeight="1" x14ac:dyDescent="0.25">
      <c r="B3" s="584"/>
      <c r="C3" s="584"/>
      <c r="D3" s="584"/>
      <c r="E3" s="584"/>
      <c r="F3" s="94"/>
      <c r="G3" s="95"/>
      <c r="H3" s="96"/>
      <c r="I3" s="96"/>
      <c r="P3"/>
      <c r="Q3"/>
    </row>
    <row r="4" spans="1:17" s="90" customFormat="1" ht="20.25" hidden="1" customHeight="1" x14ac:dyDescent="0.25">
      <c r="B4" s="584"/>
      <c r="C4" s="584"/>
      <c r="D4" s="584"/>
      <c r="E4" s="584"/>
      <c r="F4" s="94"/>
      <c r="G4" s="95"/>
      <c r="H4" s="96"/>
      <c r="I4" s="96"/>
      <c r="P4"/>
      <c r="Q4"/>
    </row>
    <row r="5" spans="1:17" s="90" customFormat="1" ht="20.25" hidden="1" customHeight="1" x14ac:dyDescent="0.25">
      <c r="B5" s="584"/>
      <c r="C5" s="584"/>
      <c r="D5" s="584"/>
      <c r="E5" s="584"/>
      <c r="F5" s="94"/>
      <c r="G5" s="95"/>
      <c r="H5" s="96"/>
      <c r="I5" s="96"/>
      <c r="P5"/>
      <c r="Q5"/>
    </row>
    <row r="6" spans="1:17" s="90" customFormat="1" ht="20.25" hidden="1" customHeight="1" x14ac:dyDescent="0.25">
      <c r="B6" s="584"/>
      <c r="C6" s="584"/>
      <c r="D6" s="584"/>
      <c r="E6" s="584"/>
      <c r="F6" s="94"/>
      <c r="G6" s="95"/>
      <c r="H6" s="96"/>
      <c r="I6" s="96"/>
      <c r="P6"/>
      <c r="Q6"/>
    </row>
    <row r="7" spans="1:17" s="90" customFormat="1" ht="20.25" hidden="1" customHeight="1" x14ac:dyDescent="0.25">
      <c r="B7" s="584"/>
      <c r="C7" s="584"/>
      <c r="D7" s="584"/>
      <c r="E7" s="584"/>
      <c r="F7" s="94"/>
      <c r="G7" s="95"/>
      <c r="H7" s="96"/>
      <c r="I7" s="96"/>
      <c r="P7"/>
      <c r="Q7"/>
    </row>
    <row r="8" spans="1:17" ht="11.25" hidden="1" customHeight="1" x14ac:dyDescent="0.25">
      <c r="A8" s="86"/>
      <c r="B8" s="86"/>
      <c r="C8" s="86"/>
      <c r="D8" s="86"/>
      <c r="E8" s="86"/>
      <c r="F8" s="86"/>
      <c r="G8" s="86"/>
    </row>
    <row r="9" spans="1:17" ht="11.25" hidden="1" customHeight="1" x14ac:dyDescent="0.25">
      <c r="A9" s="86"/>
      <c r="B9" s="86"/>
      <c r="C9" s="86"/>
      <c r="D9" s="86"/>
      <c r="E9" s="86"/>
      <c r="F9" s="86"/>
      <c r="G9" s="86"/>
    </row>
    <row r="10" spans="1:17" ht="11.25" hidden="1" customHeight="1" x14ac:dyDescent="0.25">
      <c r="A10" s="86"/>
      <c r="B10" s="86"/>
      <c r="C10" s="86"/>
      <c r="D10" s="86"/>
      <c r="E10" s="86"/>
      <c r="F10" s="86"/>
      <c r="G10" s="86"/>
    </row>
    <row r="11" spans="1:17" ht="11.25" hidden="1" customHeight="1" x14ac:dyDescent="0.25">
      <c r="A11" s="86"/>
      <c r="B11" s="86"/>
      <c r="C11" s="86"/>
      <c r="D11" s="86"/>
      <c r="E11" s="86"/>
      <c r="F11" s="86"/>
      <c r="G11" s="86"/>
    </row>
    <row r="12" spans="1:17" ht="11.25" hidden="1" customHeight="1" x14ac:dyDescent="0.25">
      <c r="A12" s="86"/>
      <c r="B12" s="86"/>
      <c r="C12" s="86"/>
      <c r="D12" s="86"/>
      <c r="E12" s="86"/>
      <c r="F12" s="86"/>
      <c r="G12" s="86"/>
    </row>
    <row r="13" spans="1:17" ht="11.25" hidden="1" customHeight="1" x14ac:dyDescent="0.25">
      <c r="A13" s="86"/>
      <c r="B13" s="86"/>
      <c r="C13" s="86"/>
      <c r="D13" s="86"/>
      <c r="E13" s="86"/>
      <c r="F13" s="86"/>
      <c r="G13" s="86"/>
    </row>
    <row r="14" spans="1:17" ht="11.25" hidden="1" customHeight="1" x14ac:dyDescent="0.25">
      <c r="A14" s="86"/>
      <c r="B14" s="86"/>
      <c r="C14" s="86"/>
      <c r="D14" s="86"/>
      <c r="E14" s="86"/>
      <c r="F14" s="86"/>
      <c r="G14" s="86"/>
    </row>
    <row r="15" spans="1:17" ht="11.25" hidden="1" customHeight="1" x14ac:dyDescent="0.25">
      <c r="A15" s="86"/>
      <c r="B15" s="86"/>
      <c r="C15" s="86"/>
      <c r="D15" s="86"/>
      <c r="E15" s="86"/>
      <c r="F15" s="86"/>
      <c r="G15" s="86"/>
    </row>
    <row r="16" spans="1:17" ht="11.25" hidden="1" customHeight="1" x14ac:dyDescent="0.25">
      <c r="A16" s="86"/>
      <c r="B16" s="86"/>
      <c r="C16" s="86"/>
      <c r="D16" s="86"/>
      <c r="E16" s="86"/>
      <c r="F16" s="86"/>
      <c r="G16" s="86"/>
    </row>
    <row r="17" spans="1:15" ht="11.25" hidden="1" customHeight="1" x14ac:dyDescent="0.25">
      <c r="A17" s="86"/>
      <c r="B17" s="86"/>
      <c r="C17" s="86"/>
      <c r="D17" s="86"/>
      <c r="E17" s="86"/>
      <c r="F17" s="86"/>
      <c r="G17" s="86"/>
    </row>
    <row r="18" spans="1:15" ht="11.25" hidden="1" customHeight="1" x14ac:dyDescent="0.25">
      <c r="A18" s="86"/>
      <c r="B18" s="86"/>
      <c r="C18" s="86"/>
      <c r="D18" s="86"/>
      <c r="E18" s="86"/>
      <c r="F18" s="86"/>
      <c r="G18" s="86"/>
    </row>
    <row r="19" spans="1:15" ht="11.25" hidden="1" customHeight="1" x14ac:dyDescent="0.25">
      <c r="A19" s="86"/>
      <c r="B19" s="86"/>
      <c r="C19" s="86"/>
      <c r="D19" s="86"/>
      <c r="E19" s="86"/>
      <c r="F19" s="86"/>
      <c r="G19" s="86"/>
    </row>
    <row r="20" spans="1:15" ht="11.25" hidden="1" customHeight="1" x14ac:dyDescent="0.25">
      <c r="A20" s="86"/>
      <c r="B20" s="86"/>
      <c r="C20" s="86"/>
      <c r="D20" s="86"/>
      <c r="E20" s="86"/>
      <c r="F20" s="86"/>
      <c r="G20" s="86"/>
    </row>
    <row r="21" spans="1:15" ht="11.25" hidden="1" customHeight="1" x14ac:dyDescent="0.25">
      <c r="A21" s="86"/>
      <c r="B21" s="86"/>
      <c r="C21" s="86"/>
      <c r="D21" s="86"/>
      <c r="E21" s="86"/>
      <c r="F21" s="86"/>
      <c r="G21" s="86"/>
    </row>
    <row r="22" spans="1:15" ht="11.25" hidden="1" customHeight="1" x14ac:dyDescent="0.25">
      <c r="A22" s="86"/>
      <c r="B22" s="86"/>
      <c r="C22" s="86"/>
      <c r="D22" s="86"/>
      <c r="E22" s="86"/>
      <c r="F22" s="86"/>
      <c r="G22" s="86"/>
    </row>
    <row r="23" spans="1:15" ht="11.25" hidden="1" customHeight="1" x14ac:dyDescent="0.25">
      <c r="A23" s="86"/>
      <c r="B23" s="86"/>
      <c r="C23" s="86"/>
      <c r="D23" s="86"/>
      <c r="E23" s="86"/>
      <c r="F23" s="86"/>
      <c r="G23" s="86"/>
    </row>
    <row r="24" spans="1:15" ht="11.25" hidden="1" customHeight="1" x14ac:dyDescent="0.25">
      <c r="A24" s="86"/>
      <c r="B24" s="86"/>
      <c r="C24" s="86"/>
      <c r="D24" s="86"/>
      <c r="E24" s="86"/>
      <c r="F24" s="86"/>
      <c r="G24" s="86"/>
    </row>
    <row r="25" spans="1:15" ht="11.25" hidden="1" customHeight="1" x14ac:dyDescent="0.25">
      <c r="A25" s="86"/>
      <c r="B25" s="86"/>
      <c r="C25" s="86"/>
      <c r="D25" s="86"/>
      <c r="E25" s="86"/>
      <c r="F25" s="86"/>
      <c r="G25" s="86"/>
    </row>
    <row r="26" spans="1:15" ht="8.4499999999999993" customHeight="1" x14ac:dyDescent="0.25">
      <c r="A26" s="86"/>
      <c r="B26" s="86"/>
      <c r="C26" s="86"/>
      <c r="D26" s="86"/>
      <c r="E26" s="86"/>
      <c r="F26" s="86"/>
      <c r="G26" s="86"/>
    </row>
    <row r="27" spans="1:15" customFormat="1" ht="14.45" customHeight="1" x14ac:dyDescent="0.25">
      <c r="B27" s="1094" t="s">
        <v>2679</v>
      </c>
      <c r="C27" s="1094"/>
      <c r="D27" s="1095" t="s">
        <v>2674</v>
      </c>
      <c r="E27" s="1096"/>
      <c r="F27" s="1097"/>
      <c r="G27" s="1099" t="s">
        <v>2673</v>
      </c>
      <c r="H27" s="1102" t="s">
        <v>2672</v>
      </c>
      <c r="I27" s="1103"/>
      <c r="J27" s="1104"/>
      <c r="K27" s="1105" t="s">
        <v>2671</v>
      </c>
    </row>
    <row r="28" spans="1:15" customFormat="1" x14ac:dyDescent="0.25">
      <c r="B28" s="1094"/>
      <c r="C28" s="1094"/>
      <c r="D28" s="1108" t="s">
        <v>2670</v>
      </c>
      <c r="E28" s="1108"/>
      <c r="F28" s="1109" t="s">
        <v>2669</v>
      </c>
      <c r="G28" s="1100"/>
      <c r="H28" s="1110" t="s">
        <v>2668</v>
      </c>
      <c r="I28" s="1100" t="s">
        <v>2667</v>
      </c>
      <c r="J28" s="1100" t="s">
        <v>2666</v>
      </c>
      <c r="K28" s="1106"/>
    </row>
    <row r="29" spans="1:15" customFormat="1" ht="95.25" customHeight="1" x14ac:dyDescent="0.25">
      <c r="B29" s="1094"/>
      <c r="C29" s="1094"/>
      <c r="D29" s="399" t="s">
        <v>2665</v>
      </c>
      <c r="E29" s="398" t="s">
        <v>2664</v>
      </c>
      <c r="F29" s="1109"/>
      <c r="G29" s="1101"/>
      <c r="H29" s="1109"/>
      <c r="I29" s="1111"/>
      <c r="J29" s="1111"/>
      <c r="K29" s="1107"/>
      <c r="O29" s="379"/>
    </row>
    <row r="30" spans="1:15" customFormat="1" x14ac:dyDescent="0.25">
      <c r="B30" s="1092" t="s">
        <v>2663</v>
      </c>
      <c r="C30" s="1093"/>
      <c r="D30" s="397"/>
      <c r="E30" s="393"/>
      <c r="F30" s="397"/>
      <c r="G30" s="397"/>
      <c r="H30" s="397"/>
      <c r="I30" s="393"/>
      <c r="J30" s="397"/>
      <c r="K30" s="397"/>
      <c r="O30" s="379"/>
    </row>
    <row r="31" spans="1:15" customFormat="1" x14ac:dyDescent="0.25">
      <c r="B31" s="1083" t="s">
        <v>2662</v>
      </c>
      <c r="C31" s="1083"/>
      <c r="D31" s="396"/>
      <c r="E31" s="393"/>
      <c r="F31" s="396"/>
      <c r="G31" s="396"/>
      <c r="H31" s="396"/>
      <c r="I31" s="396"/>
      <c r="J31" s="396"/>
      <c r="K31" s="389"/>
    </row>
    <row r="32" spans="1:15" customFormat="1" x14ac:dyDescent="0.25">
      <c r="B32" s="1083" t="s">
        <v>2661</v>
      </c>
      <c r="C32" s="1083"/>
      <c r="D32" s="396"/>
      <c r="E32" s="396"/>
      <c r="F32" s="396"/>
      <c r="G32" s="396"/>
      <c r="H32" s="396"/>
      <c r="I32" s="393"/>
      <c r="J32" s="396"/>
      <c r="K32" s="389"/>
    </row>
    <row r="33" spans="1:12" customFormat="1" x14ac:dyDescent="0.25">
      <c r="B33" s="1083" t="s">
        <v>2660</v>
      </c>
      <c r="C33" s="1083"/>
      <c r="D33" s="396"/>
      <c r="E33" s="393"/>
      <c r="F33" s="396"/>
      <c r="G33" s="396"/>
      <c r="H33" s="396"/>
      <c r="I33" s="396"/>
      <c r="J33" s="396"/>
      <c r="K33" s="389"/>
    </row>
    <row r="34" spans="1:12" customFormat="1" x14ac:dyDescent="0.25">
      <c r="B34" s="1083" t="s">
        <v>2659</v>
      </c>
      <c r="C34" s="1083"/>
      <c r="D34" s="396"/>
      <c r="E34" s="393"/>
      <c r="F34" s="396"/>
      <c r="G34" s="396"/>
      <c r="H34" s="396"/>
      <c r="I34" s="393"/>
      <c r="J34" s="396"/>
      <c r="K34" s="389"/>
    </row>
    <row r="35" spans="1:12" customFormat="1" x14ac:dyDescent="0.25">
      <c r="B35" s="1083" t="s">
        <v>2658</v>
      </c>
      <c r="C35" s="1083"/>
      <c r="D35" s="396"/>
      <c r="E35" s="396"/>
      <c r="F35" s="396"/>
      <c r="G35" s="396"/>
      <c r="H35" s="396"/>
      <c r="I35" s="396"/>
      <c r="J35" s="396"/>
      <c r="K35" s="389"/>
    </row>
    <row r="36" spans="1:12" customFormat="1" x14ac:dyDescent="0.25"/>
    <row r="37" spans="1:12" customFormat="1" ht="19.5" customHeight="1" x14ac:dyDescent="0.25">
      <c r="B37" s="1083" t="s">
        <v>2657</v>
      </c>
      <c r="C37" s="1083"/>
      <c r="D37" s="394"/>
      <c r="E37" s="393"/>
      <c r="F37" s="393"/>
      <c r="G37" s="393"/>
      <c r="H37" s="393"/>
      <c r="I37" s="392"/>
      <c r="J37" s="393"/>
      <c r="K37" s="389"/>
    </row>
    <row r="38" spans="1:12" customFormat="1" ht="19.5" customHeight="1" x14ac:dyDescent="0.25">
      <c r="B38" s="1112" t="s">
        <v>3532</v>
      </c>
      <c r="C38" s="1112"/>
      <c r="D38" s="400"/>
      <c r="E38" s="396"/>
      <c r="F38" s="396"/>
      <c r="G38" s="395"/>
      <c r="H38" s="395"/>
      <c r="I38" s="395"/>
      <c r="J38" s="395"/>
      <c r="K38" s="389"/>
    </row>
    <row r="39" spans="1:12" customFormat="1" x14ac:dyDescent="0.25">
      <c r="B39" s="1083" t="s">
        <v>2656</v>
      </c>
      <c r="C39" s="1083"/>
      <c r="D39" s="395"/>
      <c r="E39" s="395"/>
      <c r="F39" s="395"/>
      <c r="G39" s="395"/>
      <c r="H39" s="395"/>
      <c r="I39" s="395"/>
      <c r="J39" s="395"/>
      <c r="K39" s="389"/>
    </row>
    <row r="40" spans="1:12" customFormat="1" x14ac:dyDescent="0.25">
      <c r="B40" s="1083" t="s">
        <v>2655</v>
      </c>
      <c r="C40" s="1083"/>
      <c r="D40" s="394"/>
      <c r="E40" s="393"/>
      <c r="F40" s="393"/>
      <c r="G40" s="393"/>
      <c r="H40" s="393"/>
      <c r="I40" s="395"/>
      <c r="J40" s="389"/>
      <c r="K40" s="389"/>
    </row>
    <row r="41" spans="1:12" customFormat="1" x14ac:dyDescent="0.25">
      <c r="C41" s="391"/>
      <c r="D41" s="390"/>
      <c r="E41" s="390"/>
      <c r="F41" s="390"/>
      <c r="G41" s="390"/>
      <c r="H41" s="390"/>
      <c r="I41" s="387"/>
      <c r="J41" s="387"/>
      <c r="K41" s="386"/>
    </row>
    <row r="42" spans="1:12" customFormat="1" ht="35.450000000000003" customHeight="1" x14ac:dyDescent="0.25">
      <c r="B42" s="1084" t="s">
        <v>2993</v>
      </c>
      <c r="C42" s="1084"/>
      <c r="D42" s="1089"/>
      <c r="E42" s="1090"/>
      <c r="F42" s="1090"/>
      <c r="G42" s="1090"/>
      <c r="H42" s="1090"/>
      <c r="I42" s="1090"/>
      <c r="J42" s="1091"/>
      <c r="K42" s="389"/>
    </row>
    <row r="43" spans="1:12" customFormat="1" ht="14.25" customHeight="1" x14ac:dyDescent="0.25">
      <c r="C43" s="388"/>
      <c r="D43" s="387"/>
      <c r="E43" s="387"/>
      <c r="F43" s="387"/>
      <c r="G43" s="387"/>
      <c r="H43" s="387"/>
      <c r="I43" s="387"/>
      <c r="J43" s="387"/>
      <c r="K43" s="386"/>
    </row>
    <row r="44" spans="1:12" customFormat="1" ht="25.9" customHeight="1" x14ac:dyDescent="0.25">
      <c r="B44" s="652" t="s">
        <v>2653</v>
      </c>
      <c r="C44" s="652"/>
      <c r="D44" s="1098"/>
      <c r="E44" s="1098"/>
      <c r="F44" s="1098"/>
      <c r="G44" s="1098"/>
      <c r="H44" s="1098"/>
      <c r="I44" s="1098"/>
      <c r="J44" s="1098"/>
      <c r="K44" s="1098"/>
    </row>
    <row r="45" spans="1:12" customFormat="1" ht="15" customHeight="1" x14ac:dyDescent="0.25">
      <c r="A45" s="384"/>
      <c r="B45" s="384"/>
      <c r="C45" s="384"/>
      <c r="D45" s="383"/>
      <c r="E45" s="383"/>
      <c r="F45" s="383"/>
      <c r="G45" s="383"/>
      <c r="H45" s="383"/>
      <c r="I45" s="383"/>
      <c r="J45" s="383"/>
      <c r="K45" s="383"/>
    </row>
    <row r="46" spans="1:12" s="385" customFormat="1" ht="9.9499999999999993" customHeight="1" x14ac:dyDescent="0.2">
      <c r="A46" s="384"/>
      <c r="B46" s="384"/>
      <c r="C46" s="384"/>
      <c r="D46" s="383"/>
      <c r="E46" s="383"/>
      <c r="F46" s="383"/>
      <c r="G46" s="383"/>
      <c r="H46" s="383"/>
      <c r="I46" s="383"/>
      <c r="J46" s="383"/>
      <c r="K46" s="383"/>
      <c r="L46" s="382"/>
    </row>
    <row r="47" spans="1:12" customFormat="1" ht="15" customHeight="1" x14ac:dyDescent="0.25">
      <c r="A47" s="384"/>
      <c r="B47" s="384"/>
      <c r="C47" s="384"/>
      <c r="D47" s="384"/>
      <c r="E47" s="384"/>
      <c r="F47" s="384"/>
      <c r="G47" s="384"/>
      <c r="H47" s="384"/>
      <c r="I47" s="384"/>
      <c r="J47" s="383"/>
      <c r="K47" s="383"/>
      <c r="L47" s="382"/>
    </row>
    <row r="48" spans="1:12" customFormat="1" ht="54" hidden="1" customHeight="1" x14ac:dyDescent="0.25">
      <c r="A48" s="1113" t="s">
        <v>2652</v>
      </c>
      <c r="B48" s="1113"/>
      <c r="C48" s="1113"/>
      <c r="D48" s="1113"/>
      <c r="E48" s="1113"/>
      <c r="F48" s="1113"/>
      <c r="G48" s="1113"/>
      <c r="H48" s="1113"/>
      <c r="I48" s="1113"/>
      <c r="J48" s="1113"/>
      <c r="K48" s="1113"/>
      <c r="L48" s="1113"/>
    </row>
    <row r="49" spans="1:15" customFormat="1" ht="10.5" hidden="1" customHeight="1" x14ac:dyDescent="0.25">
      <c r="A49" s="1114" t="s">
        <v>2651</v>
      </c>
      <c r="B49" s="1114"/>
      <c r="C49" s="1114"/>
      <c r="D49" s="1114"/>
      <c r="E49" s="1114"/>
      <c r="F49" s="1114"/>
      <c r="G49" s="1114"/>
      <c r="H49" s="1114"/>
      <c r="I49" s="1114"/>
      <c r="J49" s="1114"/>
      <c r="K49" s="1114"/>
      <c r="L49" s="1114"/>
    </row>
    <row r="50" spans="1:15" customFormat="1" ht="54" hidden="1" customHeight="1" x14ac:dyDescent="0.25">
      <c r="A50" s="1115" t="s">
        <v>2650</v>
      </c>
      <c r="B50" s="1115"/>
      <c r="C50" s="1115"/>
      <c r="D50" s="1115"/>
      <c r="E50" s="1115"/>
      <c r="F50" s="1115"/>
      <c r="G50" s="1115"/>
      <c r="H50" s="1115"/>
      <c r="I50" s="1115"/>
      <c r="J50" s="1115"/>
      <c r="K50" s="1115"/>
      <c r="L50" s="1115"/>
    </row>
    <row r="51" spans="1:15" customFormat="1" ht="15" hidden="1" customHeight="1" x14ac:dyDescent="0.25">
      <c r="A51" s="1116" t="s">
        <v>2649</v>
      </c>
      <c r="B51" s="1116"/>
      <c r="C51" s="1116"/>
      <c r="D51" s="1116"/>
      <c r="E51" s="1116"/>
      <c r="F51" s="1116"/>
      <c r="G51" s="1116"/>
      <c r="H51" s="1116"/>
      <c r="I51" s="1116"/>
      <c r="J51" s="1116"/>
      <c r="K51" s="1116"/>
      <c r="L51" s="1116"/>
    </row>
    <row r="52" spans="1:15" customFormat="1" ht="20.25" hidden="1" customHeight="1" x14ac:dyDescent="0.25">
      <c r="A52" s="1117" t="s">
        <v>2648</v>
      </c>
      <c r="B52" s="1117"/>
      <c r="C52" s="1117"/>
      <c r="D52" s="1117"/>
      <c r="E52" s="1117"/>
      <c r="F52" s="1117"/>
      <c r="G52" s="1117"/>
      <c r="H52" s="1117"/>
      <c r="I52" s="1117"/>
      <c r="J52" s="1117"/>
      <c r="K52" s="1117"/>
      <c r="L52" s="1117"/>
    </row>
    <row r="53" spans="1:15" customFormat="1" ht="21.75" hidden="1" customHeight="1" x14ac:dyDescent="0.25">
      <c r="A53" s="1115" t="s">
        <v>2647</v>
      </c>
      <c r="B53" s="1115"/>
      <c r="C53" s="1115"/>
      <c r="D53" s="1115"/>
      <c r="E53" s="1115"/>
      <c r="F53" s="1115"/>
      <c r="G53" s="1115"/>
      <c r="H53" s="1115"/>
      <c r="I53" s="1115"/>
      <c r="J53" s="1115"/>
      <c r="K53" s="1115"/>
      <c r="L53" s="1115"/>
    </row>
    <row r="54" spans="1:15" customFormat="1" ht="36" hidden="1" customHeight="1" x14ac:dyDescent="0.25">
      <c r="A54" s="1118" t="s">
        <v>2646</v>
      </c>
      <c r="B54" s="1118"/>
      <c r="C54" s="1118"/>
      <c r="D54" s="1118"/>
      <c r="E54" s="1118"/>
      <c r="F54" s="1118"/>
      <c r="G54" s="1118"/>
      <c r="H54" s="1118"/>
      <c r="I54" s="1118"/>
      <c r="J54" s="1118"/>
      <c r="K54" s="1118"/>
      <c r="L54" s="1118"/>
    </row>
    <row r="55" spans="1:15" customFormat="1" ht="29.25" hidden="1" customHeight="1" x14ac:dyDescent="0.25">
      <c r="A55" s="1118" t="s">
        <v>2645</v>
      </c>
      <c r="B55" s="1118"/>
      <c r="C55" s="1118"/>
      <c r="D55" s="1118"/>
      <c r="E55" s="1118"/>
      <c r="F55" s="1118"/>
      <c r="G55" s="1118"/>
      <c r="H55" s="1118"/>
      <c r="I55" s="1118"/>
      <c r="J55" s="1118"/>
      <c r="K55" s="1118"/>
      <c r="L55" s="1118"/>
    </row>
    <row r="56" spans="1:15" customFormat="1" ht="37.5" hidden="1" customHeight="1" x14ac:dyDescent="0.25">
      <c r="A56" s="1116" t="s">
        <v>2644</v>
      </c>
      <c r="B56" s="1116"/>
      <c r="C56" s="1116"/>
      <c r="D56" s="1116"/>
      <c r="E56" s="1116"/>
      <c r="F56" s="1116"/>
      <c r="G56" s="1116"/>
      <c r="H56" s="1116"/>
      <c r="I56" s="1116"/>
      <c r="J56" s="1116"/>
      <c r="K56" s="1116"/>
      <c r="L56" s="1116"/>
    </row>
    <row r="57" spans="1:15" customFormat="1" ht="27" hidden="1" customHeight="1" x14ac:dyDescent="0.25">
      <c r="A57" s="1118" t="s">
        <v>2643</v>
      </c>
      <c r="B57" s="1118"/>
      <c r="C57" s="1118"/>
      <c r="D57" s="1118"/>
      <c r="E57" s="1118"/>
      <c r="F57" s="1118"/>
      <c r="G57" s="1118"/>
      <c r="H57" s="1118"/>
      <c r="I57" s="1118"/>
      <c r="J57" s="1118"/>
      <c r="K57" s="1118"/>
      <c r="L57" s="1118"/>
    </row>
    <row r="58" spans="1:15" customFormat="1" ht="69" hidden="1" customHeight="1" x14ac:dyDescent="0.25">
      <c r="A58" s="1119" t="s">
        <v>2642</v>
      </c>
      <c r="B58" s="1119"/>
      <c r="C58" s="1119"/>
      <c r="D58" s="1119"/>
      <c r="E58" s="1119"/>
      <c r="F58" s="1119"/>
      <c r="G58" s="1119"/>
      <c r="H58" s="1119"/>
      <c r="I58" s="1119"/>
      <c r="J58" s="1119"/>
      <c r="K58" s="1119"/>
      <c r="L58" s="1119"/>
    </row>
    <row r="59" spans="1:15" customFormat="1" ht="12" customHeight="1" x14ac:dyDescent="0.25">
      <c r="A59" s="86"/>
      <c r="B59" s="86"/>
      <c r="C59" s="86"/>
      <c r="D59" s="86"/>
      <c r="E59" s="86"/>
      <c r="F59" s="86"/>
      <c r="G59" s="86"/>
      <c r="H59" s="89"/>
      <c r="I59" s="89"/>
      <c r="J59" s="89"/>
      <c r="K59" s="89"/>
      <c r="L59" s="89"/>
      <c r="M59" s="89"/>
      <c r="N59" s="89"/>
      <c r="O59" s="89"/>
    </row>
    <row r="60" spans="1:15" customFormat="1" ht="12" customHeight="1" x14ac:dyDescent="0.25">
      <c r="A60" s="100"/>
      <c r="B60" s="100"/>
      <c r="C60" s="100"/>
      <c r="D60" s="100"/>
      <c r="E60" s="100"/>
      <c r="F60" s="100"/>
      <c r="G60" s="100"/>
      <c r="H60" s="89"/>
      <c r="I60" s="86"/>
      <c r="J60" s="89"/>
      <c r="K60" s="89"/>
      <c r="L60" s="89"/>
      <c r="M60" s="89"/>
      <c r="N60" s="89"/>
      <c r="O60" s="89"/>
    </row>
    <row r="61" spans="1:15" customFormat="1" ht="18.75" customHeight="1" thickBot="1" x14ac:dyDescent="0.3">
      <c r="A61" s="1120" t="s">
        <v>2992</v>
      </c>
      <c r="B61" s="1120"/>
      <c r="C61" s="1120"/>
      <c r="D61" s="1120"/>
      <c r="E61" s="1120"/>
      <c r="F61" s="1120"/>
      <c r="G61" s="1120"/>
      <c r="H61" s="1120"/>
      <c r="I61" s="1120"/>
      <c r="J61" s="1120"/>
      <c r="K61" s="381"/>
      <c r="L61" s="381"/>
      <c r="M61" s="381"/>
      <c r="N61" s="381"/>
      <c r="O61" s="381"/>
    </row>
    <row r="62" spans="1:15" customFormat="1" ht="12" customHeight="1" x14ac:dyDescent="0.25">
      <c r="A62" s="89"/>
      <c r="B62" s="89"/>
      <c r="C62" s="89"/>
      <c r="D62" s="302"/>
      <c r="E62" s="302"/>
      <c r="F62" s="302"/>
      <c r="G62" s="302"/>
      <c r="H62" s="89"/>
      <c r="I62" s="86"/>
      <c r="J62" s="89"/>
      <c r="K62" s="89"/>
      <c r="L62" s="89"/>
      <c r="M62" s="89"/>
      <c r="N62" s="89"/>
      <c r="O62" s="89"/>
    </row>
    <row r="63" spans="1:15" customFormat="1" ht="12" customHeight="1" x14ac:dyDescent="0.25">
      <c r="A63" s="89"/>
      <c r="B63" s="89"/>
      <c r="C63" s="89"/>
      <c r="D63" s="302"/>
      <c r="E63" s="302"/>
      <c r="F63" s="302"/>
      <c r="G63" s="302"/>
      <c r="H63" s="89"/>
      <c r="I63" s="86"/>
      <c r="J63" s="89"/>
      <c r="K63" s="89"/>
      <c r="L63" s="89"/>
      <c r="M63" s="89"/>
      <c r="N63" s="89"/>
      <c r="O63" s="89"/>
    </row>
    <row r="64" spans="1:15" customFormat="1" ht="25.15" customHeight="1" x14ac:dyDescent="0.25">
      <c r="A64" s="1121" t="s">
        <v>2678</v>
      </c>
      <c r="B64" s="1122"/>
      <c r="C64" s="1122"/>
      <c r="D64" s="1122"/>
      <c r="E64" s="1122"/>
      <c r="F64" s="1122"/>
      <c r="G64" s="1122"/>
      <c r="H64" s="1122"/>
      <c r="I64" s="1122"/>
      <c r="J64" s="89"/>
      <c r="K64" s="89"/>
      <c r="L64" s="89"/>
      <c r="M64" s="89"/>
      <c r="N64" s="89"/>
      <c r="O64" s="89"/>
    </row>
    <row r="65" spans="1:15" customFormat="1" ht="7.15" customHeight="1" x14ac:dyDescent="0.25">
      <c r="A65" s="89"/>
      <c r="B65" s="89"/>
      <c r="C65" s="89"/>
      <c r="D65" s="302"/>
      <c r="E65" s="302"/>
      <c r="F65" s="302"/>
      <c r="G65" s="302"/>
      <c r="H65" s="89"/>
      <c r="I65" s="86"/>
      <c r="J65" s="89"/>
      <c r="K65" s="89"/>
      <c r="L65" s="89"/>
      <c r="M65" s="89"/>
      <c r="N65" s="89"/>
      <c r="O65" s="89"/>
    </row>
    <row r="66" spans="1:15" customFormat="1" ht="27.6" customHeight="1" x14ac:dyDescent="0.25">
      <c r="A66" s="1067" t="s">
        <v>3572</v>
      </c>
      <c r="B66" s="1068"/>
      <c r="C66" s="1068"/>
      <c r="D66" s="1068"/>
      <c r="E66" s="1068"/>
      <c r="F66" s="1068"/>
      <c r="G66" s="1068"/>
      <c r="H66" s="1068"/>
      <c r="I66" s="1068"/>
      <c r="J66" s="1068"/>
      <c r="K66" s="1068"/>
    </row>
    <row r="67" spans="1:15" customFormat="1" ht="30.6" customHeight="1" x14ac:dyDescent="0.25">
      <c r="A67" s="553"/>
      <c r="B67" s="557" t="s">
        <v>4016</v>
      </c>
      <c r="C67" s="557" t="s">
        <v>4017</v>
      </c>
      <c r="D67" s="1142" t="s">
        <v>4018</v>
      </c>
      <c r="E67" s="1143"/>
      <c r="F67" s="1143"/>
      <c r="G67" s="1123" t="s">
        <v>4019</v>
      </c>
      <c r="H67" s="1123"/>
      <c r="I67" s="1123"/>
      <c r="J67" s="1123"/>
      <c r="K67" s="1123"/>
    </row>
    <row r="68" spans="1:15" customFormat="1" ht="173.45" customHeight="1" x14ac:dyDescent="0.25">
      <c r="A68" s="1085"/>
      <c r="B68" s="3" t="s">
        <v>81</v>
      </c>
      <c r="C68" s="103" t="s">
        <v>25</v>
      </c>
      <c r="D68" s="1126" t="s">
        <v>911</v>
      </c>
      <c r="E68" s="1126"/>
      <c r="F68" s="1126"/>
      <c r="G68" s="1126" t="s">
        <v>2209</v>
      </c>
      <c r="H68" s="1126"/>
      <c r="I68" s="1126"/>
      <c r="J68" s="1126"/>
      <c r="K68" s="1126"/>
    </row>
    <row r="69" spans="1:15" customFormat="1" ht="24" customHeight="1" x14ac:dyDescent="0.25">
      <c r="A69" s="1124"/>
      <c r="B69" s="706" t="s">
        <v>3654</v>
      </c>
      <c r="C69" s="706"/>
      <c r="D69" s="706"/>
      <c r="E69" s="706"/>
      <c r="F69" s="706"/>
      <c r="G69" s="706"/>
      <c r="H69" s="706"/>
      <c r="I69" s="706"/>
      <c r="J69" s="706"/>
      <c r="K69" s="706"/>
    </row>
    <row r="70" spans="1:15" customFormat="1" ht="156" customHeight="1" x14ac:dyDescent="0.25">
      <c r="A70" s="1086"/>
      <c r="B70" s="3" t="s">
        <v>84</v>
      </c>
      <c r="C70" s="103" t="s">
        <v>25</v>
      </c>
      <c r="D70" s="1126" t="s">
        <v>912</v>
      </c>
      <c r="E70" s="1126"/>
      <c r="F70" s="1126"/>
      <c r="G70" s="1126" t="s">
        <v>2208</v>
      </c>
      <c r="H70" s="1126"/>
      <c r="I70" s="1126"/>
      <c r="J70" s="1126"/>
      <c r="K70" s="1126"/>
    </row>
    <row r="71" spans="1:15" customFormat="1" ht="27.6" customHeight="1" x14ac:dyDescent="0.25">
      <c r="A71" s="1144" t="s">
        <v>3573</v>
      </c>
      <c r="B71" s="1144"/>
      <c r="C71" s="1144"/>
      <c r="D71" s="1144"/>
      <c r="E71" s="1144"/>
      <c r="F71" s="1144"/>
      <c r="G71" s="1144"/>
      <c r="H71" s="1144"/>
      <c r="I71" s="1144"/>
      <c r="J71" s="1144"/>
      <c r="K71" s="1144"/>
    </row>
    <row r="72" spans="1:15" customFormat="1" ht="39.75" customHeight="1" x14ac:dyDescent="0.25">
      <c r="A72" s="101"/>
      <c r="B72" s="4" t="s">
        <v>3521</v>
      </c>
      <c r="C72" s="4" t="s">
        <v>25</v>
      </c>
      <c r="D72" s="694" t="s">
        <v>3523</v>
      </c>
      <c r="E72" s="1053"/>
      <c r="F72" s="1051"/>
      <c r="G72" s="694" t="s">
        <v>3568</v>
      </c>
      <c r="H72" s="1053"/>
      <c r="I72" s="1053"/>
      <c r="J72" s="1053"/>
      <c r="K72" s="1051"/>
    </row>
    <row r="73" spans="1:15" customFormat="1" ht="12" customHeight="1" x14ac:dyDescent="0.25">
      <c r="A73" s="89"/>
      <c r="B73" s="89"/>
      <c r="C73" s="89"/>
      <c r="D73" s="302"/>
      <c r="E73" s="302"/>
      <c r="F73" s="302"/>
      <c r="G73" s="302"/>
      <c r="H73" s="89"/>
      <c r="I73" s="86"/>
      <c r="J73" s="89"/>
      <c r="K73" s="89"/>
      <c r="L73" s="89"/>
      <c r="M73" s="89"/>
      <c r="N73" s="89"/>
      <c r="O73" s="89"/>
    </row>
    <row r="74" spans="1:15" customFormat="1" ht="28.9" customHeight="1" x14ac:dyDescent="0.25">
      <c r="A74" s="89"/>
      <c r="B74" s="89"/>
      <c r="C74" s="89"/>
      <c r="D74" s="89"/>
    </row>
    <row r="75" spans="1:15" customFormat="1" ht="10.9" customHeight="1" x14ac:dyDescent="0.25"/>
    <row r="76" spans="1:15" customFormat="1" ht="30.6" customHeight="1" x14ac:dyDescent="0.25">
      <c r="A76" s="376"/>
      <c r="B76" s="131" t="s">
        <v>482</v>
      </c>
      <c r="C76" s="131" t="s">
        <v>481</v>
      </c>
      <c r="D76" s="1057" t="s">
        <v>479</v>
      </c>
      <c r="E76" s="1063"/>
      <c r="F76" s="1057" t="s">
        <v>480</v>
      </c>
      <c r="G76" s="1058"/>
      <c r="H76" s="1058"/>
      <c r="I76" s="1058"/>
      <c r="J76" s="1058"/>
      <c r="K76" s="1058"/>
    </row>
    <row r="77" spans="1:15" customFormat="1" ht="40.15" customHeight="1" x14ac:dyDescent="0.25">
      <c r="A77" s="1059" t="s">
        <v>2638</v>
      </c>
      <c r="B77" s="1060"/>
      <c r="C77" s="1060"/>
      <c r="D77" s="1060"/>
      <c r="E77" s="1061"/>
      <c r="F77" s="378" t="s">
        <v>2637</v>
      </c>
      <c r="G77" s="378" t="s">
        <v>2636</v>
      </c>
      <c r="H77" s="378" t="s">
        <v>2635</v>
      </c>
      <c r="I77" s="378" t="s">
        <v>2634</v>
      </c>
      <c r="J77" s="1130" t="s">
        <v>2633</v>
      </c>
      <c r="K77" s="1131"/>
    </row>
    <row r="78" spans="1:15" customFormat="1" ht="27.6" customHeight="1" x14ac:dyDescent="0.25">
      <c r="A78" s="1067" t="s">
        <v>2620</v>
      </c>
      <c r="B78" s="1068"/>
      <c r="C78" s="1068"/>
      <c r="D78" s="1068"/>
      <c r="E78" s="1068"/>
      <c r="F78" s="1068"/>
      <c r="G78" s="1068"/>
      <c r="H78" s="1068"/>
      <c r="I78" s="1068"/>
      <c r="J78" s="1068"/>
      <c r="K78" s="1068"/>
    </row>
    <row r="79" spans="1:15" customFormat="1" ht="135.75" customHeight="1" x14ac:dyDescent="0.25">
      <c r="A79" s="101"/>
      <c r="B79" s="103" t="s">
        <v>550</v>
      </c>
      <c r="C79" s="42" t="s">
        <v>2591</v>
      </c>
      <c r="D79" s="694" t="s">
        <v>2590</v>
      </c>
      <c r="E79" s="1051"/>
      <c r="F79" s="4" t="s">
        <v>209</v>
      </c>
      <c r="G79" s="4" t="s">
        <v>2589</v>
      </c>
      <c r="H79" s="4" t="s">
        <v>2588</v>
      </c>
      <c r="I79" s="4" t="s">
        <v>2587</v>
      </c>
      <c r="J79" s="694" t="s">
        <v>2586</v>
      </c>
      <c r="K79" s="1051"/>
    </row>
    <row r="80" spans="1:15" customFormat="1" ht="27.6" customHeight="1" x14ac:dyDescent="0.25">
      <c r="A80" s="1070"/>
      <c r="B80" s="705" t="s">
        <v>2580</v>
      </c>
      <c r="C80" s="705"/>
      <c r="D80" s="705"/>
      <c r="E80" s="705"/>
      <c r="F80" s="705"/>
      <c r="G80" s="705"/>
      <c r="H80" s="705"/>
      <c r="I80" s="705"/>
      <c r="J80" s="705"/>
      <c r="K80" s="705"/>
    </row>
    <row r="81" spans="1:11" customFormat="1" ht="87" customHeight="1" x14ac:dyDescent="0.25">
      <c r="A81" s="1071"/>
      <c r="B81" s="103" t="s">
        <v>173</v>
      </c>
      <c r="C81" s="42" t="s">
        <v>63</v>
      </c>
      <c r="D81" s="694" t="s">
        <v>2557</v>
      </c>
      <c r="E81" s="1051"/>
      <c r="F81" s="694" t="s">
        <v>4026</v>
      </c>
      <c r="G81" s="1053"/>
      <c r="H81" s="1053"/>
      <c r="I81" s="1053"/>
      <c r="J81" s="1053"/>
      <c r="K81" s="1051"/>
    </row>
    <row r="82" spans="1:11" customFormat="1" ht="28.5" customHeight="1" x14ac:dyDescent="0.25">
      <c r="A82" s="1071"/>
      <c r="B82" s="705" t="s">
        <v>2578</v>
      </c>
      <c r="C82" s="705"/>
      <c r="D82" s="705"/>
      <c r="E82" s="705"/>
      <c r="F82" s="705"/>
      <c r="G82" s="705"/>
      <c r="H82" s="705"/>
      <c r="I82" s="705"/>
      <c r="J82" s="705"/>
      <c r="K82" s="705"/>
    </row>
    <row r="83" spans="1:11" customFormat="1" ht="87" customHeight="1" x14ac:dyDescent="0.25">
      <c r="A83" s="1071"/>
      <c r="B83" s="103" t="s">
        <v>173</v>
      </c>
      <c r="C83" s="42" t="s">
        <v>63</v>
      </c>
      <c r="D83" s="694" t="s">
        <v>2557</v>
      </c>
      <c r="E83" s="1051"/>
      <c r="F83" s="694" t="s">
        <v>4031</v>
      </c>
      <c r="G83" s="1053"/>
      <c r="H83" s="1053"/>
      <c r="I83" s="1053"/>
      <c r="J83" s="1053"/>
      <c r="K83" s="1051"/>
    </row>
    <row r="84" spans="1:11" customFormat="1" ht="87" customHeight="1" x14ac:dyDescent="0.25">
      <c r="A84" s="1072"/>
      <c r="B84" s="103" t="s">
        <v>2576</v>
      </c>
      <c r="C84" s="42" t="s">
        <v>25</v>
      </c>
      <c r="D84" s="694" t="s">
        <v>942</v>
      </c>
      <c r="E84" s="1051"/>
      <c r="F84" s="694" t="s">
        <v>2403</v>
      </c>
      <c r="G84" s="1053"/>
      <c r="H84" s="1053"/>
      <c r="I84" s="1053"/>
      <c r="J84" s="1053"/>
      <c r="K84" s="1051"/>
    </row>
    <row r="85" spans="1:11" customFormat="1" ht="27.6" customHeight="1" x14ac:dyDescent="0.25">
      <c r="A85" s="1067" t="s">
        <v>2618</v>
      </c>
      <c r="B85" s="1068"/>
      <c r="C85" s="1068"/>
      <c r="D85" s="1068"/>
      <c r="E85" s="1068"/>
      <c r="F85" s="1068"/>
      <c r="G85" s="1068"/>
      <c r="H85" s="1068"/>
      <c r="I85" s="1068"/>
      <c r="J85" s="1068"/>
      <c r="K85" s="1068"/>
    </row>
    <row r="86" spans="1:11" customFormat="1" ht="154.5" customHeight="1" x14ac:dyDescent="0.25">
      <c r="A86" s="101"/>
      <c r="B86" s="103" t="s">
        <v>553</v>
      </c>
      <c r="C86" s="42" t="s">
        <v>2591</v>
      </c>
      <c r="D86" s="694" t="s">
        <v>2590</v>
      </c>
      <c r="E86" s="1051"/>
      <c r="F86" s="4" t="s">
        <v>209</v>
      </c>
      <c r="G86" s="4" t="s">
        <v>2589</v>
      </c>
      <c r="H86" s="4" t="s">
        <v>2588</v>
      </c>
      <c r="I86" s="4" t="s">
        <v>2587</v>
      </c>
      <c r="J86" s="694" t="s">
        <v>2586</v>
      </c>
      <c r="K86" s="1051"/>
    </row>
    <row r="87" spans="1:11" customFormat="1" ht="27.6" customHeight="1" x14ac:dyDescent="0.25">
      <c r="A87" s="1070"/>
      <c r="B87" s="705" t="s">
        <v>2580</v>
      </c>
      <c r="C87" s="705"/>
      <c r="D87" s="705"/>
      <c r="E87" s="705"/>
      <c r="F87" s="705"/>
      <c r="G87" s="705"/>
      <c r="H87" s="705"/>
      <c r="I87" s="705"/>
      <c r="J87" s="705"/>
      <c r="K87" s="705"/>
    </row>
    <row r="88" spans="1:11" customFormat="1" ht="87" customHeight="1" x14ac:dyDescent="0.25">
      <c r="A88" s="1071"/>
      <c r="B88" s="103" t="s">
        <v>173</v>
      </c>
      <c r="C88" s="42" t="s">
        <v>63</v>
      </c>
      <c r="D88" s="694" t="s">
        <v>2557</v>
      </c>
      <c r="E88" s="1051"/>
      <c r="F88" s="694" t="s">
        <v>4026</v>
      </c>
      <c r="G88" s="1053"/>
      <c r="H88" s="1053"/>
      <c r="I88" s="1053"/>
      <c r="J88" s="1053"/>
      <c r="K88" s="1051"/>
    </row>
    <row r="89" spans="1:11" customFormat="1" ht="28.5" customHeight="1" x14ac:dyDescent="0.25">
      <c r="A89" s="1071"/>
      <c r="B89" s="705" t="s">
        <v>2578</v>
      </c>
      <c r="C89" s="705"/>
      <c r="D89" s="705"/>
      <c r="E89" s="705"/>
      <c r="F89" s="705"/>
      <c r="G89" s="705"/>
      <c r="H89" s="705"/>
      <c r="I89" s="705"/>
      <c r="J89" s="705"/>
      <c r="K89" s="705"/>
    </row>
    <row r="90" spans="1:11" customFormat="1" ht="87" customHeight="1" x14ac:dyDescent="0.25">
      <c r="A90" s="1071"/>
      <c r="B90" s="103" t="s">
        <v>173</v>
      </c>
      <c r="C90" s="42" t="s">
        <v>63</v>
      </c>
      <c r="D90" s="694" t="s">
        <v>2557</v>
      </c>
      <c r="E90" s="1051"/>
      <c r="F90" s="694" t="s">
        <v>4030</v>
      </c>
      <c r="G90" s="1053"/>
      <c r="H90" s="1053"/>
      <c r="I90" s="1053"/>
      <c r="J90" s="1053"/>
      <c r="K90" s="1051"/>
    </row>
    <row r="91" spans="1:11" customFormat="1" ht="87" customHeight="1" x14ac:dyDescent="0.25">
      <c r="A91" s="1072"/>
      <c r="B91" s="103" t="s">
        <v>2576</v>
      </c>
      <c r="C91" s="42" t="s">
        <v>25</v>
      </c>
      <c r="D91" s="694" t="s">
        <v>942</v>
      </c>
      <c r="E91" s="1051"/>
      <c r="F91" s="694" t="s">
        <v>2403</v>
      </c>
      <c r="G91" s="1053"/>
      <c r="H91" s="1053"/>
      <c r="I91" s="1053"/>
      <c r="J91" s="1053"/>
      <c r="K91" s="1051"/>
    </row>
    <row r="92" spans="1:11" customFormat="1" ht="39.75" customHeight="1" x14ac:dyDescent="0.25"/>
    <row r="93" spans="1:11" customFormat="1" ht="30.6" customHeight="1" x14ac:dyDescent="0.25">
      <c r="A93" s="376"/>
      <c r="B93" s="131" t="s">
        <v>482</v>
      </c>
      <c r="C93" s="131" t="s">
        <v>481</v>
      </c>
      <c r="D93" s="1057" t="s">
        <v>479</v>
      </c>
      <c r="E93" s="1063"/>
      <c r="F93" s="1057" t="s">
        <v>480</v>
      </c>
      <c r="G93" s="1058"/>
      <c r="H93" s="1058"/>
      <c r="I93" s="1058"/>
      <c r="J93" s="1058"/>
      <c r="K93" s="1058"/>
    </row>
    <row r="94" spans="1:11" customFormat="1" ht="40.15" customHeight="1" x14ac:dyDescent="0.25">
      <c r="A94" s="1059" t="s">
        <v>2632</v>
      </c>
      <c r="B94" s="1060"/>
      <c r="C94" s="1060"/>
      <c r="D94" s="1060"/>
      <c r="E94" s="1061"/>
      <c r="F94" s="378" t="s">
        <v>2631</v>
      </c>
      <c r="G94" s="378" t="s">
        <v>2630</v>
      </c>
      <c r="H94" s="378" t="s">
        <v>2629</v>
      </c>
      <c r="I94" s="378" t="s">
        <v>2628</v>
      </c>
      <c r="J94" s="1130" t="s">
        <v>2627</v>
      </c>
      <c r="K94" s="1131"/>
    </row>
    <row r="95" spans="1:11" customFormat="1" ht="27.6" customHeight="1" x14ac:dyDescent="0.25">
      <c r="A95" s="1067" t="s">
        <v>2620</v>
      </c>
      <c r="B95" s="1068"/>
      <c r="C95" s="1068"/>
      <c r="D95" s="1068"/>
      <c r="E95" s="1068"/>
      <c r="F95" s="1068"/>
      <c r="G95" s="1068"/>
      <c r="H95" s="1068"/>
      <c r="I95" s="1068"/>
      <c r="J95" s="1068"/>
      <c r="K95" s="1068"/>
    </row>
    <row r="96" spans="1:11" customFormat="1" ht="157.5" customHeight="1" x14ac:dyDescent="0.25">
      <c r="A96" s="101"/>
      <c r="B96" s="103" t="s">
        <v>550</v>
      </c>
      <c r="C96" s="42" t="s">
        <v>2591</v>
      </c>
      <c r="D96" s="694" t="s">
        <v>2590</v>
      </c>
      <c r="E96" s="1051"/>
      <c r="F96" s="4" t="s">
        <v>209</v>
      </c>
      <c r="G96" s="4" t="s">
        <v>2589</v>
      </c>
      <c r="H96" s="4" t="s">
        <v>2588</v>
      </c>
      <c r="I96" s="4" t="s">
        <v>2587</v>
      </c>
      <c r="J96" s="694" t="s">
        <v>2586</v>
      </c>
      <c r="K96" s="1051"/>
    </row>
    <row r="97" spans="1:11" customFormat="1" ht="27.6" customHeight="1" x14ac:dyDescent="0.25">
      <c r="A97" s="1070"/>
      <c r="B97" s="705" t="s">
        <v>2580</v>
      </c>
      <c r="C97" s="705"/>
      <c r="D97" s="705"/>
      <c r="E97" s="705"/>
      <c r="F97" s="705"/>
      <c r="G97" s="705"/>
      <c r="H97" s="705"/>
      <c r="I97" s="705"/>
      <c r="J97" s="705"/>
      <c r="K97" s="705"/>
    </row>
    <row r="98" spans="1:11" customFormat="1" ht="87" customHeight="1" x14ac:dyDescent="0.25">
      <c r="A98" s="1071"/>
      <c r="B98" s="103" t="s">
        <v>173</v>
      </c>
      <c r="C98" s="42" t="s">
        <v>63</v>
      </c>
      <c r="D98" s="694" t="s">
        <v>2557</v>
      </c>
      <c r="E98" s="1051"/>
      <c r="F98" s="694" t="s">
        <v>4026</v>
      </c>
      <c r="G98" s="1053"/>
      <c r="H98" s="1053"/>
      <c r="I98" s="1053"/>
      <c r="J98" s="1053"/>
      <c r="K98" s="1051"/>
    </row>
    <row r="99" spans="1:11" customFormat="1" ht="28.5" customHeight="1" x14ac:dyDescent="0.25">
      <c r="A99" s="1071"/>
      <c r="B99" s="705" t="s">
        <v>2578</v>
      </c>
      <c r="C99" s="705"/>
      <c r="D99" s="705"/>
      <c r="E99" s="705"/>
      <c r="F99" s="705"/>
      <c r="G99" s="705"/>
      <c r="H99" s="705"/>
      <c r="I99" s="705"/>
      <c r="J99" s="705"/>
      <c r="K99" s="705"/>
    </row>
    <row r="100" spans="1:11" customFormat="1" ht="87" customHeight="1" x14ac:dyDescent="0.25">
      <c r="A100" s="1071"/>
      <c r="B100" s="103" t="s">
        <v>173</v>
      </c>
      <c r="C100" s="42" t="s">
        <v>63</v>
      </c>
      <c r="D100" s="694" t="s">
        <v>2557</v>
      </c>
      <c r="E100" s="1051"/>
      <c r="F100" s="694" t="s">
        <v>4027</v>
      </c>
      <c r="G100" s="1053"/>
      <c r="H100" s="1053"/>
      <c r="I100" s="1053"/>
      <c r="J100" s="1053"/>
      <c r="K100" s="1051"/>
    </row>
    <row r="101" spans="1:11" customFormat="1" ht="87" customHeight="1" x14ac:dyDescent="0.25">
      <c r="A101" s="1072"/>
      <c r="B101" s="103" t="s">
        <v>2576</v>
      </c>
      <c r="C101" s="42" t="s">
        <v>25</v>
      </c>
      <c r="D101" s="694" t="s">
        <v>942</v>
      </c>
      <c r="E101" s="1051"/>
      <c r="F101" s="694" t="s">
        <v>2403</v>
      </c>
      <c r="G101" s="1053"/>
      <c r="H101" s="1053"/>
      <c r="I101" s="1053"/>
      <c r="J101" s="1053"/>
      <c r="K101" s="1051"/>
    </row>
    <row r="102" spans="1:11" customFormat="1" ht="27.6" customHeight="1" x14ac:dyDescent="0.25">
      <c r="A102" s="1067" t="s">
        <v>2618</v>
      </c>
      <c r="B102" s="1068"/>
      <c r="C102" s="1068"/>
      <c r="D102" s="1068"/>
      <c r="E102" s="1068"/>
      <c r="F102" s="1068"/>
      <c r="G102" s="1068"/>
      <c r="H102" s="1068"/>
      <c r="I102" s="1068"/>
      <c r="J102" s="1068"/>
      <c r="K102" s="1068"/>
    </row>
    <row r="103" spans="1:11" customFormat="1" ht="145.5" customHeight="1" x14ac:dyDescent="0.25">
      <c r="A103" s="101"/>
      <c r="B103" s="103" t="s">
        <v>553</v>
      </c>
      <c r="C103" s="42" t="s">
        <v>2591</v>
      </c>
      <c r="D103" s="694" t="s">
        <v>2590</v>
      </c>
      <c r="E103" s="1051"/>
      <c r="F103" s="4" t="s">
        <v>209</v>
      </c>
      <c r="G103" s="4" t="s">
        <v>2589</v>
      </c>
      <c r="H103" s="4" t="s">
        <v>2588</v>
      </c>
      <c r="I103" s="4" t="s">
        <v>2587</v>
      </c>
      <c r="J103" s="694" t="s">
        <v>2586</v>
      </c>
      <c r="K103" s="1051"/>
    </row>
    <row r="104" spans="1:11" customFormat="1" ht="27.6" customHeight="1" x14ac:dyDescent="0.25">
      <c r="A104" s="1070"/>
      <c r="B104" s="705" t="s">
        <v>2580</v>
      </c>
      <c r="C104" s="705"/>
      <c r="D104" s="705"/>
      <c r="E104" s="705"/>
      <c r="F104" s="705"/>
      <c r="G104" s="705"/>
      <c r="H104" s="705"/>
      <c r="I104" s="705"/>
      <c r="J104" s="705"/>
      <c r="K104" s="705"/>
    </row>
    <row r="105" spans="1:11" customFormat="1" ht="87" customHeight="1" x14ac:dyDescent="0.25">
      <c r="A105" s="1071"/>
      <c r="B105" s="103" t="s">
        <v>173</v>
      </c>
      <c r="C105" s="42" t="s">
        <v>63</v>
      </c>
      <c r="D105" s="694" t="s">
        <v>2557</v>
      </c>
      <c r="E105" s="1051"/>
      <c r="F105" s="694" t="s">
        <v>4026</v>
      </c>
      <c r="G105" s="1053"/>
      <c r="H105" s="1053"/>
      <c r="I105" s="1053"/>
      <c r="J105" s="1053"/>
      <c r="K105" s="1051"/>
    </row>
    <row r="106" spans="1:11" customFormat="1" ht="28.5" customHeight="1" x14ac:dyDescent="0.25">
      <c r="A106" s="1071"/>
      <c r="B106" s="705" t="s">
        <v>2578</v>
      </c>
      <c r="C106" s="705"/>
      <c r="D106" s="705"/>
      <c r="E106" s="705"/>
      <c r="F106" s="705"/>
      <c r="G106" s="705"/>
      <c r="H106" s="705"/>
      <c r="I106" s="705"/>
      <c r="J106" s="705"/>
      <c r="K106" s="705"/>
    </row>
    <row r="107" spans="1:11" customFormat="1" ht="87" customHeight="1" x14ac:dyDescent="0.25">
      <c r="A107" s="1071"/>
      <c r="B107" s="103" t="s">
        <v>173</v>
      </c>
      <c r="C107" s="42" t="s">
        <v>63</v>
      </c>
      <c r="D107" s="694" t="s">
        <v>2557</v>
      </c>
      <c r="E107" s="1051"/>
      <c r="F107" s="694" t="s">
        <v>4027</v>
      </c>
      <c r="G107" s="1053"/>
      <c r="H107" s="1053"/>
      <c r="I107" s="1053"/>
      <c r="J107" s="1053"/>
      <c r="K107" s="1051"/>
    </row>
    <row r="108" spans="1:11" customFormat="1" ht="87" customHeight="1" x14ac:dyDescent="0.25">
      <c r="A108" s="1072"/>
      <c r="B108" s="103" t="s">
        <v>2576</v>
      </c>
      <c r="C108" s="42" t="s">
        <v>25</v>
      </c>
      <c r="D108" s="694" t="s">
        <v>942</v>
      </c>
      <c r="E108" s="1051"/>
      <c r="F108" s="694" t="s">
        <v>2403</v>
      </c>
      <c r="G108" s="1053"/>
      <c r="H108" s="1053"/>
      <c r="I108" s="1053"/>
      <c r="J108" s="1053"/>
      <c r="K108" s="1051"/>
    </row>
    <row r="109" spans="1:11" customFormat="1" ht="39.75" customHeight="1" x14ac:dyDescent="0.25"/>
    <row r="110" spans="1:11" customFormat="1" ht="30.6" customHeight="1" x14ac:dyDescent="0.25">
      <c r="A110" s="376"/>
      <c r="B110" s="131" t="s">
        <v>482</v>
      </c>
      <c r="C110" s="131" t="s">
        <v>481</v>
      </c>
      <c r="D110" s="1057" t="s">
        <v>479</v>
      </c>
      <c r="E110" s="1063"/>
      <c r="F110" s="1057" t="s">
        <v>480</v>
      </c>
      <c r="G110" s="1058"/>
      <c r="H110" s="1058"/>
      <c r="I110" s="1058"/>
      <c r="J110" s="1058"/>
      <c r="K110" s="1058"/>
    </row>
    <row r="111" spans="1:11" customFormat="1" ht="40.15" customHeight="1" x14ac:dyDescent="0.25">
      <c r="A111" s="1059" t="s">
        <v>2626</v>
      </c>
      <c r="B111" s="1060"/>
      <c r="C111" s="1060"/>
      <c r="D111" s="1060"/>
      <c r="E111" s="1061"/>
      <c r="F111" s="378" t="s">
        <v>2625</v>
      </c>
      <c r="G111" s="378" t="s">
        <v>2624</v>
      </c>
      <c r="H111" s="378" t="s">
        <v>2623</v>
      </c>
      <c r="I111" s="378" t="s">
        <v>2622</v>
      </c>
      <c r="J111" s="1130" t="s">
        <v>2621</v>
      </c>
      <c r="K111" s="1131"/>
    </row>
    <row r="112" spans="1:11" customFormat="1" ht="27.6" customHeight="1" x14ac:dyDescent="0.25">
      <c r="A112" s="1067" t="s">
        <v>2620</v>
      </c>
      <c r="B112" s="1068"/>
      <c r="C112" s="1068"/>
      <c r="D112" s="1068"/>
      <c r="E112" s="1068"/>
      <c r="F112" s="1068"/>
      <c r="G112" s="1068"/>
      <c r="H112" s="1068"/>
      <c r="I112" s="1068"/>
      <c r="J112" s="1068"/>
      <c r="K112" s="1068"/>
    </row>
    <row r="113" spans="1:11" customFormat="1" ht="144" customHeight="1" x14ac:dyDescent="0.25">
      <c r="A113" s="101"/>
      <c r="B113" s="103" t="s">
        <v>550</v>
      </c>
      <c r="C113" s="42" t="s">
        <v>2591</v>
      </c>
      <c r="D113" s="694" t="s">
        <v>2590</v>
      </c>
      <c r="E113" s="1051"/>
      <c r="F113" s="4" t="s">
        <v>209</v>
      </c>
      <c r="G113" s="4" t="s">
        <v>2589</v>
      </c>
      <c r="H113" s="4" t="s">
        <v>2588</v>
      </c>
      <c r="I113" s="4" t="s">
        <v>2587</v>
      </c>
      <c r="J113" s="694" t="s">
        <v>2586</v>
      </c>
      <c r="K113" s="1051"/>
    </row>
    <row r="114" spans="1:11" customFormat="1" ht="27.6" customHeight="1" x14ac:dyDescent="0.25">
      <c r="A114" s="1070"/>
      <c r="B114" s="705" t="s">
        <v>2580</v>
      </c>
      <c r="C114" s="705"/>
      <c r="D114" s="705"/>
      <c r="E114" s="705"/>
      <c r="F114" s="705"/>
      <c r="G114" s="705"/>
      <c r="H114" s="705"/>
      <c r="I114" s="705"/>
      <c r="J114" s="705"/>
      <c r="K114" s="705"/>
    </row>
    <row r="115" spans="1:11" customFormat="1" ht="87" customHeight="1" x14ac:dyDescent="0.25">
      <c r="A115" s="1071"/>
      <c r="B115" s="103" t="s">
        <v>173</v>
      </c>
      <c r="C115" s="42" t="s">
        <v>63</v>
      </c>
      <c r="D115" s="694" t="s">
        <v>2557</v>
      </c>
      <c r="E115" s="1051"/>
      <c r="F115" s="694" t="s">
        <v>4026</v>
      </c>
      <c r="G115" s="1053"/>
      <c r="H115" s="1053"/>
      <c r="I115" s="1053"/>
      <c r="J115" s="1053"/>
      <c r="K115" s="1051"/>
    </row>
    <row r="116" spans="1:11" customFormat="1" ht="28.5" customHeight="1" x14ac:dyDescent="0.25">
      <c r="A116" s="1071"/>
      <c r="B116" s="705" t="s">
        <v>2619</v>
      </c>
      <c r="C116" s="705"/>
      <c r="D116" s="705"/>
      <c r="E116" s="705"/>
      <c r="F116" s="705"/>
      <c r="G116" s="705"/>
      <c r="H116" s="705"/>
      <c r="I116" s="705"/>
      <c r="J116" s="705"/>
      <c r="K116" s="705"/>
    </row>
    <row r="117" spans="1:11" customFormat="1" ht="87" customHeight="1" x14ac:dyDescent="0.25">
      <c r="A117" s="1072"/>
      <c r="B117" s="103" t="s">
        <v>2576</v>
      </c>
      <c r="C117" s="42" t="s">
        <v>25</v>
      </c>
      <c r="D117" s="694" t="s">
        <v>942</v>
      </c>
      <c r="E117" s="1051"/>
      <c r="F117" s="694" t="s">
        <v>2575</v>
      </c>
      <c r="G117" s="1053"/>
      <c r="H117" s="1053"/>
      <c r="I117" s="1053"/>
      <c r="J117" s="1053"/>
      <c r="K117" s="1051"/>
    </row>
    <row r="118" spans="1:11" customFormat="1" ht="27.6" customHeight="1" x14ac:dyDescent="0.25">
      <c r="A118" s="1067" t="s">
        <v>2618</v>
      </c>
      <c r="B118" s="1068"/>
      <c r="C118" s="1068"/>
      <c r="D118" s="1068"/>
      <c r="E118" s="1068"/>
      <c r="F118" s="1068"/>
      <c r="G118" s="1068"/>
      <c r="H118" s="1068"/>
      <c r="I118" s="1068"/>
      <c r="J118" s="1068"/>
      <c r="K118" s="1068"/>
    </row>
    <row r="119" spans="1:11" customFormat="1" ht="148.5" customHeight="1" x14ac:dyDescent="0.25">
      <c r="A119" s="101"/>
      <c r="B119" s="103" t="s">
        <v>553</v>
      </c>
      <c r="C119" s="42" t="s">
        <v>2591</v>
      </c>
      <c r="D119" s="694" t="s">
        <v>2590</v>
      </c>
      <c r="E119" s="1051"/>
      <c r="F119" s="4" t="s">
        <v>209</v>
      </c>
      <c r="G119" s="4" t="s">
        <v>2589</v>
      </c>
      <c r="H119" s="4" t="s">
        <v>2588</v>
      </c>
      <c r="I119" s="4" t="s">
        <v>2587</v>
      </c>
      <c r="J119" s="694" t="s">
        <v>2586</v>
      </c>
      <c r="K119" s="1051"/>
    </row>
    <row r="120" spans="1:11" customFormat="1" ht="27.6" customHeight="1" x14ac:dyDescent="0.25">
      <c r="A120" s="1070"/>
      <c r="B120" s="705" t="s">
        <v>2580</v>
      </c>
      <c r="C120" s="705"/>
      <c r="D120" s="705"/>
      <c r="E120" s="705"/>
      <c r="F120" s="705"/>
      <c r="G120" s="705"/>
      <c r="H120" s="705"/>
      <c r="I120" s="705"/>
      <c r="J120" s="705"/>
      <c r="K120" s="705"/>
    </row>
    <row r="121" spans="1:11" customFormat="1" ht="87" customHeight="1" x14ac:dyDescent="0.25">
      <c r="A121" s="1071"/>
      <c r="B121" s="103" t="s">
        <v>173</v>
      </c>
      <c r="C121" s="42" t="s">
        <v>63</v>
      </c>
      <c r="D121" s="694" t="s">
        <v>2557</v>
      </c>
      <c r="E121" s="1051"/>
      <c r="F121" s="694" t="s">
        <v>4026</v>
      </c>
      <c r="G121" s="1053"/>
      <c r="H121" s="1053"/>
      <c r="I121" s="1053"/>
      <c r="J121" s="1053"/>
      <c r="K121" s="1051"/>
    </row>
    <row r="122" spans="1:11" customFormat="1" ht="28.5" customHeight="1" x14ac:dyDescent="0.25">
      <c r="A122" s="1071"/>
      <c r="B122" s="705" t="s">
        <v>2578</v>
      </c>
      <c r="C122" s="705"/>
      <c r="D122" s="705"/>
      <c r="E122" s="705"/>
      <c r="F122" s="705"/>
      <c r="G122" s="705"/>
      <c r="H122" s="705"/>
      <c r="I122" s="705"/>
      <c r="J122" s="705"/>
      <c r="K122" s="705"/>
    </row>
    <row r="123" spans="1:11" customFormat="1" ht="87" customHeight="1" x14ac:dyDescent="0.25">
      <c r="A123" s="1072"/>
      <c r="B123" s="103" t="s">
        <v>2576</v>
      </c>
      <c r="C123" s="42" t="s">
        <v>25</v>
      </c>
      <c r="D123" s="694" t="s">
        <v>942</v>
      </c>
      <c r="E123" s="1051"/>
      <c r="F123" s="694" t="s">
        <v>2575</v>
      </c>
      <c r="G123" s="1053"/>
      <c r="H123" s="1053"/>
      <c r="I123" s="1053"/>
      <c r="J123" s="1053"/>
      <c r="K123" s="1051"/>
    </row>
    <row r="124" spans="1:11" customFormat="1" ht="39.75" customHeight="1" x14ac:dyDescent="0.25"/>
    <row r="125" spans="1:11" customFormat="1" ht="30.6" customHeight="1" x14ac:dyDescent="0.25">
      <c r="A125" s="376"/>
      <c r="B125" s="131" t="s">
        <v>482</v>
      </c>
      <c r="C125" s="131" t="s">
        <v>481</v>
      </c>
      <c r="D125" s="1057" t="s">
        <v>479</v>
      </c>
      <c r="E125" s="1063"/>
      <c r="F125" s="1057" t="s">
        <v>480</v>
      </c>
      <c r="G125" s="1058"/>
      <c r="H125" s="1058"/>
      <c r="I125" s="1058"/>
      <c r="J125" s="1058"/>
      <c r="K125" s="1058"/>
    </row>
    <row r="126" spans="1:11" customFormat="1" ht="40.15" customHeight="1" x14ac:dyDescent="0.25">
      <c r="A126" s="1059" t="s">
        <v>2617</v>
      </c>
      <c r="B126" s="1060"/>
      <c r="C126" s="1060"/>
      <c r="D126" s="1060"/>
      <c r="E126" s="1061"/>
      <c r="F126" s="378" t="s">
        <v>2616</v>
      </c>
      <c r="G126" s="378" t="s">
        <v>2615</v>
      </c>
      <c r="H126" s="378" t="s">
        <v>2614</v>
      </c>
      <c r="I126" s="378" t="s">
        <v>2613</v>
      </c>
      <c r="J126" s="1130" t="s">
        <v>2612</v>
      </c>
      <c r="K126" s="1131"/>
    </row>
    <row r="127" spans="1:11" customFormat="1" ht="27.6" customHeight="1" x14ac:dyDescent="0.25">
      <c r="A127" s="1067" t="s">
        <v>2611</v>
      </c>
      <c r="B127" s="1068"/>
      <c r="C127" s="1068"/>
      <c r="D127" s="1068"/>
      <c r="E127" s="1068"/>
      <c r="F127" s="1068"/>
      <c r="G127" s="1068"/>
      <c r="H127" s="1068"/>
      <c r="I127" s="1068"/>
      <c r="J127" s="1068"/>
      <c r="K127" s="1068"/>
    </row>
    <row r="128" spans="1:11" customFormat="1" ht="141" customHeight="1" x14ac:dyDescent="0.25">
      <c r="A128" s="101"/>
      <c r="B128" s="103" t="s">
        <v>553</v>
      </c>
      <c r="C128" s="42" t="s">
        <v>2591</v>
      </c>
      <c r="D128" s="694" t="s">
        <v>2590</v>
      </c>
      <c r="E128" s="1051"/>
      <c r="F128" s="4" t="s">
        <v>209</v>
      </c>
      <c r="G128" s="4" t="s">
        <v>2589</v>
      </c>
      <c r="H128" s="4" t="s">
        <v>2588</v>
      </c>
      <c r="I128" s="4" t="s">
        <v>2587</v>
      </c>
      <c r="J128" s="694" t="s">
        <v>2586</v>
      </c>
      <c r="K128" s="1051"/>
    </row>
    <row r="129" spans="1:11" customFormat="1" ht="27.6" customHeight="1" x14ac:dyDescent="0.25">
      <c r="A129" s="380"/>
      <c r="B129" s="705" t="s">
        <v>2580</v>
      </c>
      <c r="C129" s="705"/>
      <c r="D129" s="705"/>
      <c r="E129" s="705"/>
      <c r="F129" s="705"/>
      <c r="G129" s="705"/>
      <c r="H129" s="705"/>
      <c r="I129" s="705"/>
      <c r="J129" s="705"/>
      <c r="K129" s="705"/>
    </row>
    <row r="130" spans="1:11" customFormat="1" ht="87" customHeight="1" x14ac:dyDescent="0.25">
      <c r="A130" s="380"/>
      <c r="B130" s="103" t="s">
        <v>173</v>
      </c>
      <c r="C130" s="42" t="s">
        <v>63</v>
      </c>
      <c r="D130" s="694" t="s">
        <v>2557</v>
      </c>
      <c r="E130" s="1051"/>
      <c r="F130" s="694" t="s">
        <v>4025</v>
      </c>
      <c r="G130" s="1053"/>
      <c r="H130" s="1053"/>
      <c r="I130" s="1053"/>
      <c r="J130" s="1053"/>
      <c r="K130" s="1051"/>
    </row>
    <row r="131" spans="1:11" customFormat="1" ht="39.75" customHeight="1" x14ac:dyDescent="0.25"/>
    <row r="132" spans="1:11" customFormat="1" ht="30.6" customHeight="1" x14ac:dyDescent="0.25">
      <c r="A132" s="376"/>
      <c r="B132" s="131" t="s">
        <v>482</v>
      </c>
      <c r="C132" s="131" t="s">
        <v>481</v>
      </c>
      <c r="D132" s="1057" t="s">
        <v>479</v>
      </c>
      <c r="E132" s="1063"/>
      <c r="F132" s="1057" t="s">
        <v>480</v>
      </c>
      <c r="G132" s="1058"/>
      <c r="H132" s="1058"/>
      <c r="I132" s="1058"/>
      <c r="J132" s="1058"/>
      <c r="K132" s="1058"/>
    </row>
    <row r="133" spans="1:11" customFormat="1" ht="40.15" customHeight="1" x14ac:dyDescent="0.25">
      <c r="A133" s="1059" t="s">
        <v>2610</v>
      </c>
      <c r="B133" s="1060"/>
      <c r="C133" s="1060"/>
      <c r="D133" s="1060"/>
      <c r="E133" s="1061"/>
      <c r="F133" s="378" t="s">
        <v>2609</v>
      </c>
      <c r="G133" s="378" t="s">
        <v>2608</v>
      </c>
      <c r="H133" s="378" t="s">
        <v>2607</v>
      </c>
      <c r="I133" s="378" t="s">
        <v>2606</v>
      </c>
      <c r="J133" s="1130" t="s">
        <v>2605</v>
      </c>
      <c r="K133" s="1131"/>
    </row>
    <row r="134" spans="1:11" customFormat="1" ht="182.25" customHeight="1" x14ac:dyDescent="0.25">
      <c r="A134" s="552"/>
      <c r="B134" s="37" t="s">
        <v>81</v>
      </c>
      <c r="C134" s="103" t="s">
        <v>25</v>
      </c>
      <c r="D134" s="1145" t="s">
        <v>911</v>
      </c>
      <c r="E134" s="1146"/>
      <c r="F134" s="1145" t="s">
        <v>2209</v>
      </c>
      <c r="G134" s="1149"/>
      <c r="H134" s="1149"/>
      <c r="I134" s="1149"/>
      <c r="J134" s="1149"/>
      <c r="K134" s="1146"/>
    </row>
    <row r="135" spans="1:11" customFormat="1" ht="23.25" customHeight="1" x14ac:dyDescent="0.25">
      <c r="A135" s="552"/>
      <c r="B135" s="706" t="s">
        <v>2639</v>
      </c>
      <c r="C135" s="706"/>
      <c r="D135" s="706"/>
      <c r="E135" s="706"/>
      <c r="F135" s="706"/>
      <c r="G135" s="706"/>
      <c r="H135" s="706"/>
      <c r="I135" s="706"/>
      <c r="J135" s="706"/>
      <c r="K135" s="706"/>
    </row>
    <row r="136" spans="1:11" customFormat="1" ht="162.75" customHeight="1" x14ac:dyDescent="0.25">
      <c r="A136" s="552"/>
      <c r="B136" s="37" t="s">
        <v>84</v>
      </c>
      <c r="C136" s="103" t="s">
        <v>25</v>
      </c>
      <c r="D136" s="1145" t="s">
        <v>912</v>
      </c>
      <c r="E136" s="1146"/>
      <c r="F136" s="1145" t="s">
        <v>2208</v>
      </c>
      <c r="G136" s="1149"/>
      <c r="H136" s="1149"/>
      <c r="I136" s="1149"/>
      <c r="J136" s="1149"/>
      <c r="K136" s="1146"/>
    </row>
    <row r="137" spans="1:11" customFormat="1" ht="27.6" customHeight="1" x14ac:dyDescent="0.25">
      <c r="A137" s="1067" t="s">
        <v>2592</v>
      </c>
      <c r="B137" s="1068"/>
      <c r="C137" s="1068"/>
      <c r="D137" s="1068"/>
      <c r="E137" s="1068"/>
      <c r="F137" s="1068"/>
      <c r="G137" s="1068"/>
      <c r="H137" s="1068"/>
      <c r="I137" s="1068"/>
      <c r="J137" s="1068"/>
      <c r="K137" s="1068"/>
    </row>
    <row r="138" spans="1:11" customFormat="1" ht="138" customHeight="1" x14ac:dyDescent="0.25">
      <c r="A138" s="101"/>
      <c r="B138" s="103" t="s">
        <v>550</v>
      </c>
      <c r="C138" s="42" t="s">
        <v>2591</v>
      </c>
      <c r="D138" s="694" t="s">
        <v>2590</v>
      </c>
      <c r="E138" s="1051"/>
      <c r="F138" s="4" t="s">
        <v>209</v>
      </c>
      <c r="G138" s="4" t="s">
        <v>2589</v>
      </c>
      <c r="H138" s="4" t="s">
        <v>2588</v>
      </c>
      <c r="I138" s="4" t="s">
        <v>2587</v>
      </c>
      <c r="J138" s="694" t="s">
        <v>2586</v>
      </c>
      <c r="K138" s="1051"/>
    </row>
    <row r="139" spans="1:11" customFormat="1" ht="27.6" customHeight="1" x14ac:dyDescent="0.25">
      <c r="A139" s="1070"/>
      <c r="B139" s="705" t="s">
        <v>2566</v>
      </c>
      <c r="C139" s="705"/>
      <c r="D139" s="705"/>
      <c r="E139" s="705"/>
      <c r="F139" s="705"/>
      <c r="G139" s="705"/>
      <c r="H139" s="705"/>
      <c r="I139" s="705"/>
      <c r="J139" s="705"/>
      <c r="K139" s="705"/>
    </row>
    <row r="140" spans="1:11" customFormat="1" ht="87" customHeight="1" x14ac:dyDescent="0.25">
      <c r="A140" s="1071"/>
      <c r="B140" s="103" t="s">
        <v>184</v>
      </c>
      <c r="C140" s="42" t="s">
        <v>16</v>
      </c>
      <c r="D140" s="694" t="s">
        <v>436</v>
      </c>
      <c r="E140" s="1051"/>
      <c r="F140" s="694" t="s">
        <v>436</v>
      </c>
      <c r="G140" s="1053"/>
      <c r="H140" s="1053"/>
      <c r="I140" s="1053"/>
      <c r="J140" s="1053"/>
      <c r="K140" s="1051"/>
    </row>
    <row r="141" spans="1:11" customFormat="1" ht="87" customHeight="1" x14ac:dyDescent="0.25">
      <c r="A141" s="1071"/>
      <c r="B141" s="103" t="s">
        <v>200</v>
      </c>
      <c r="C141" s="42" t="s">
        <v>25</v>
      </c>
      <c r="D141" s="694" t="s">
        <v>201</v>
      </c>
      <c r="E141" s="1051"/>
      <c r="F141" s="694" t="s">
        <v>2571</v>
      </c>
      <c r="G141" s="1053"/>
      <c r="H141" s="1053"/>
      <c r="I141" s="1053"/>
      <c r="J141" s="1053"/>
      <c r="K141" s="1051"/>
    </row>
    <row r="142" spans="1:11" customFormat="1" ht="87" customHeight="1" x14ac:dyDescent="0.25">
      <c r="A142" s="1071"/>
      <c r="B142" s="103" t="s">
        <v>205</v>
      </c>
      <c r="C142" s="42" t="s">
        <v>25</v>
      </c>
      <c r="D142" s="694" t="s">
        <v>206</v>
      </c>
      <c r="E142" s="1051"/>
      <c r="F142" s="694" t="s">
        <v>2572</v>
      </c>
      <c r="G142" s="1053"/>
      <c r="H142" s="1053"/>
      <c r="I142" s="1053"/>
      <c r="J142" s="1053"/>
      <c r="K142" s="1051"/>
    </row>
    <row r="143" spans="1:11" customFormat="1" ht="33" customHeight="1" x14ac:dyDescent="0.25">
      <c r="A143" s="1071"/>
      <c r="B143" s="1132" t="s">
        <v>2565</v>
      </c>
      <c r="C143" s="1133"/>
      <c r="D143" s="1133"/>
      <c r="E143" s="1133"/>
      <c r="F143" s="1133"/>
      <c r="G143" s="1133"/>
      <c r="H143" s="1133"/>
      <c r="I143" s="1133"/>
      <c r="J143" s="1133"/>
      <c r="K143" s="1134"/>
    </row>
    <row r="144" spans="1:11" customFormat="1" ht="27.6" customHeight="1" x14ac:dyDescent="0.25">
      <c r="A144" s="1071"/>
      <c r="B144" s="705" t="s">
        <v>514</v>
      </c>
      <c r="C144" s="705"/>
      <c r="D144" s="705"/>
      <c r="E144" s="705"/>
      <c r="F144" s="705"/>
      <c r="G144" s="705"/>
      <c r="H144" s="705"/>
      <c r="I144" s="705"/>
      <c r="J144" s="705"/>
      <c r="K144" s="705"/>
    </row>
    <row r="145" spans="1:11" customFormat="1" ht="87" customHeight="1" x14ac:dyDescent="0.25">
      <c r="A145" s="1071"/>
      <c r="B145" s="103" t="s">
        <v>219</v>
      </c>
      <c r="C145" s="42" t="s">
        <v>16</v>
      </c>
      <c r="D145" s="694" t="s">
        <v>436</v>
      </c>
      <c r="E145" s="1051"/>
      <c r="F145" s="694" t="s">
        <v>436</v>
      </c>
      <c r="G145" s="1053"/>
      <c r="H145" s="1053"/>
      <c r="I145" s="1053"/>
      <c r="J145" s="1053"/>
      <c r="K145" s="1051"/>
    </row>
    <row r="146" spans="1:11" customFormat="1" ht="87" customHeight="1" x14ac:dyDescent="0.25">
      <c r="A146" s="1071"/>
      <c r="B146" s="103" t="s">
        <v>227</v>
      </c>
      <c r="C146" s="42" t="s">
        <v>25</v>
      </c>
      <c r="D146" s="1066" t="s">
        <v>228</v>
      </c>
      <c r="E146" s="1051"/>
      <c r="F146" s="694" t="s">
        <v>2571</v>
      </c>
      <c r="G146" s="1053"/>
      <c r="H146" s="1053"/>
      <c r="I146" s="1053"/>
      <c r="J146" s="1053"/>
      <c r="K146" s="1051"/>
    </row>
    <row r="147" spans="1:11" customFormat="1" ht="87" customHeight="1" x14ac:dyDescent="0.25">
      <c r="A147" s="1072"/>
      <c r="B147" s="103" t="s">
        <v>232</v>
      </c>
      <c r="C147" s="42" t="s">
        <v>25</v>
      </c>
      <c r="D147" s="694" t="s">
        <v>233</v>
      </c>
      <c r="E147" s="1051"/>
      <c r="F147" s="694" t="s">
        <v>2570</v>
      </c>
      <c r="G147" s="1053"/>
      <c r="H147" s="1053"/>
      <c r="I147" s="1053"/>
      <c r="J147" s="1053"/>
      <c r="K147" s="1051"/>
    </row>
    <row r="148" spans="1:11" customFormat="1" ht="27.6" customHeight="1" x14ac:dyDescent="0.25">
      <c r="A148" s="1064"/>
      <c r="B148" s="705" t="s">
        <v>2222</v>
      </c>
      <c r="C148" s="705"/>
      <c r="D148" s="705"/>
      <c r="E148" s="705"/>
      <c r="F148" s="705"/>
      <c r="G148" s="705"/>
      <c r="H148" s="705"/>
      <c r="I148" s="705"/>
      <c r="J148" s="705"/>
      <c r="K148" s="705"/>
    </row>
    <row r="149" spans="1:11" customFormat="1" ht="87" customHeight="1" x14ac:dyDescent="0.25">
      <c r="A149" s="1065"/>
      <c r="B149" s="103" t="s">
        <v>200</v>
      </c>
      <c r="C149" s="42" t="s">
        <v>25</v>
      </c>
      <c r="D149" s="694" t="s">
        <v>201</v>
      </c>
      <c r="E149" s="1051"/>
      <c r="F149" s="694" t="s">
        <v>2568</v>
      </c>
      <c r="G149" s="1053"/>
      <c r="H149" s="1053"/>
      <c r="I149" s="1053"/>
      <c r="J149" s="1053"/>
      <c r="K149" s="1051"/>
    </row>
    <row r="150" spans="1:11" customFormat="1" ht="27.6" customHeight="1" x14ac:dyDescent="0.25">
      <c r="A150" s="726"/>
      <c r="B150" s="705" t="s">
        <v>507</v>
      </c>
      <c r="C150" s="705"/>
      <c r="D150" s="705"/>
      <c r="E150" s="705"/>
      <c r="F150" s="705"/>
      <c r="G150" s="705"/>
      <c r="H150" s="705"/>
      <c r="I150" s="705"/>
      <c r="J150" s="705"/>
      <c r="K150" s="705"/>
    </row>
    <row r="151" spans="1:11" customFormat="1" ht="87" customHeight="1" x14ac:dyDescent="0.25">
      <c r="A151" s="726"/>
      <c r="B151" s="103" t="s">
        <v>227</v>
      </c>
      <c r="C151" s="42" t="s">
        <v>25</v>
      </c>
      <c r="D151" s="1066" t="s">
        <v>228</v>
      </c>
      <c r="E151" s="1051"/>
      <c r="F151" s="1066" t="s">
        <v>2568</v>
      </c>
      <c r="G151" s="1053"/>
      <c r="H151" s="1053"/>
      <c r="I151" s="1053"/>
      <c r="J151" s="1053"/>
      <c r="K151" s="1051"/>
    </row>
    <row r="152" spans="1:11" customFormat="1" ht="39.75" customHeight="1" x14ac:dyDescent="0.25"/>
    <row r="153" spans="1:11" customFormat="1" ht="30.6" customHeight="1" x14ac:dyDescent="0.25">
      <c r="A153" s="376"/>
      <c r="B153" s="131" t="s">
        <v>482</v>
      </c>
      <c r="C153" s="131" t="s">
        <v>481</v>
      </c>
      <c r="D153" s="1057" t="s">
        <v>479</v>
      </c>
      <c r="E153" s="1063"/>
      <c r="F153" s="1057" t="s">
        <v>480</v>
      </c>
      <c r="G153" s="1058"/>
      <c r="H153" s="1058"/>
      <c r="I153" s="1058"/>
      <c r="J153" s="1058"/>
      <c r="K153" s="1058"/>
    </row>
    <row r="154" spans="1:11" customFormat="1" ht="40.15" customHeight="1" x14ac:dyDescent="0.25">
      <c r="A154" s="1059" t="s">
        <v>2604</v>
      </c>
      <c r="B154" s="1060"/>
      <c r="C154" s="1060"/>
      <c r="D154" s="1060"/>
      <c r="E154" s="1061"/>
      <c r="F154" s="378" t="s">
        <v>2603</v>
      </c>
      <c r="G154" s="378" t="s">
        <v>2602</v>
      </c>
      <c r="H154" s="378" t="s">
        <v>2601</v>
      </c>
      <c r="I154" s="378" t="s">
        <v>2600</v>
      </c>
      <c r="J154" s="1130" t="s">
        <v>2599</v>
      </c>
      <c r="K154" s="1131"/>
    </row>
    <row r="155" spans="1:11" customFormat="1" ht="27.6" customHeight="1" x14ac:dyDescent="0.25">
      <c r="A155" s="1067" t="s">
        <v>3471</v>
      </c>
      <c r="B155" s="1068"/>
      <c r="C155" s="1068"/>
      <c r="D155" s="1068"/>
      <c r="E155" s="1068"/>
      <c r="F155" s="1068"/>
      <c r="G155" s="1068"/>
      <c r="H155" s="1068"/>
      <c r="I155" s="1068"/>
      <c r="J155" s="1068"/>
      <c r="K155" s="1068"/>
    </row>
    <row r="156" spans="1:11" customFormat="1" ht="138.75" customHeight="1" x14ac:dyDescent="0.25">
      <c r="A156" s="101"/>
      <c r="B156" s="103" t="s">
        <v>550</v>
      </c>
      <c r="C156" s="42" t="s">
        <v>2591</v>
      </c>
      <c r="D156" s="694" t="s">
        <v>2590</v>
      </c>
      <c r="E156" s="1051"/>
      <c r="F156" s="4" t="s">
        <v>209</v>
      </c>
      <c r="G156" s="4" t="s">
        <v>2589</v>
      </c>
      <c r="H156" s="4" t="s">
        <v>2588</v>
      </c>
      <c r="I156" s="4" t="s">
        <v>2587</v>
      </c>
      <c r="J156" s="694" t="s">
        <v>2586</v>
      </c>
      <c r="K156" s="1051"/>
    </row>
    <row r="157" spans="1:11" customFormat="1" ht="39.75" customHeight="1" x14ac:dyDescent="0.25"/>
    <row r="158" spans="1:11" customFormat="1" ht="30.6" customHeight="1" x14ac:dyDescent="0.25">
      <c r="A158" s="376"/>
      <c r="B158" s="131" t="s">
        <v>482</v>
      </c>
      <c r="C158" s="131" t="s">
        <v>481</v>
      </c>
      <c r="D158" s="1057" t="s">
        <v>479</v>
      </c>
      <c r="E158" s="1063"/>
      <c r="F158" s="1057" t="s">
        <v>480</v>
      </c>
      <c r="G158" s="1058"/>
      <c r="H158" s="1058"/>
      <c r="I158" s="1058"/>
      <c r="J158" s="1058"/>
      <c r="K158" s="1058"/>
    </row>
    <row r="159" spans="1:11" customFormat="1" ht="40.15" customHeight="1" x14ac:dyDescent="0.25">
      <c r="A159" s="1059" t="s">
        <v>2598</v>
      </c>
      <c r="B159" s="1060"/>
      <c r="C159" s="1060"/>
      <c r="D159" s="1060"/>
      <c r="E159" s="1061"/>
      <c r="F159" s="378" t="s">
        <v>2597</v>
      </c>
      <c r="G159" s="378" t="s">
        <v>2596</v>
      </c>
      <c r="H159" s="378" t="s">
        <v>2595</v>
      </c>
      <c r="I159" s="378" t="s">
        <v>2594</v>
      </c>
      <c r="J159" s="1130" t="s">
        <v>2593</v>
      </c>
      <c r="K159" s="1131"/>
    </row>
    <row r="160" spans="1:11" customFormat="1" ht="182.25" customHeight="1" x14ac:dyDescent="0.25">
      <c r="A160" s="552"/>
      <c r="B160" s="37" t="s">
        <v>81</v>
      </c>
      <c r="C160" s="103" t="s">
        <v>25</v>
      </c>
      <c r="D160" s="1145" t="s">
        <v>911</v>
      </c>
      <c r="E160" s="1146"/>
      <c r="F160" s="1145" t="s">
        <v>2209</v>
      </c>
      <c r="G160" s="1149"/>
      <c r="H160" s="1149"/>
      <c r="I160" s="1149"/>
      <c r="J160" s="1149"/>
      <c r="K160" s="1146"/>
    </row>
    <row r="161" spans="1:11" customFormat="1" ht="23.25" customHeight="1" x14ac:dyDescent="0.25">
      <c r="A161" s="552"/>
      <c r="B161" s="706" t="s">
        <v>2639</v>
      </c>
      <c r="C161" s="706"/>
      <c r="D161" s="706"/>
      <c r="E161" s="706"/>
      <c r="F161" s="706"/>
      <c r="G161" s="706"/>
      <c r="H161" s="706"/>
      <c r="I161" s="706"/>
      <c r="J161" s="706"/>
      <c r="K161" s="706"/>
    </row>
    <row r="162" spans="1:11" customFormat="1" ht="162.75" customHeight="1" x14ac:dyDescent="0.25">
      <c r="A162" s="552"/>
      <c r="B162" s="37" t="s">
        <v>84</v>
      </c>
      <c r="C162" s="103" t="s">
        <v>25</v>
      </c>
      <c r="D162" s="1145" t="s">
        <v>912</v>
      </c>
      <c r="E162" s="1146"/>
      <c r="F162" s="1145" t="s">
        <v>2208</v>
      </c>
      <c r="G162" s="1149"/>
      <c r="H162" s="1149"/>
      <c r="I162" s="1149"/>
      <c r="J162" s="1149"/>
      <c r="K162" s="1146"/>
    </row>
    <row r="163" spans="1:11" customFormat="1" ht="27.6" customHeight="1" x14ac:dyDescent="0.25">
      <c r="A163" s="1067" t="s">
        <v>2592</v>
      </c>
      <c r="B163" s="1068"/>
      <c r="C163" s="1068"/>
      <c r="D163" s="1068"/>
      <c r="E163" s="1068"/>
      <c r="F163" s="1068"/>
      <c r="G163" s="1068"/>
      <c r="H163" s="1068"/>
      <c r="I163" s="1068"/>
      <c r="J163" s="1068"/>
      <c r="K163" s="1068"/>
    </row>
    <row r="164" spans="1:11" customFormat="1" ht="144.75" customHeight="1" x14ac:dyDescent="0.25">
      <c r="A164" s="101"/>
      <c r="B164" s="103" t="s">
        <v>550</v>
      </c>
      <c r="C164" s="42" t="s">
        <v>2591</v>
      </c>
      <c r="D164" s="694" t="s">
        <v>2590</v>
      </c>
      <c r="E164" s="1051"/>
      <c r="F164" s="4" t="s">
        <v>209</v>
      </c>
      <c r="G164" s="4" t="s">
        <v>2589</v>
      </c>
      <c r="H164" s="4" t="s">
        <v>2588</v>
      </c>
      <c r="I164" s="4" t="s">
        <v>2587</v>
      </c>
      <c r="J164" s="694" t="s">
        <v>2586</v>
      </c>
      <c r="K164" s="1051"/>
    </row>
    <row r="165" spans="1:11" customFormat="1" ht="27.6" customHeight="1" x14ac:dyDescent="0.25">
      <c r="A165" s="89"/>
      <c r="B165" s="705" t="s">
        <v>2566</v>
      </c>
      <c r="C165" s="705"/>
      <c r="D165" s="705"/>
      <c r="E165" s="705"/>
      <c r="F165" s="705"/>
      <c r="G165" s="705"/>
      <c r="H165" s="705"/>
      <c r="I165" s="705"/>
      <c r="J165" s="705"/>
      <c r="K165" s="705"/>
    </row>
    <row r="166" spans="1:11" customFormat="1" ht="87" customHeight="1" x14ac:dyDescent="0.25">
      <c r="A166" s="89"/>
      <c r="B166" s="103" t="s">
        <v>184</v>
      </c>
      <c r="C166" s="42" t="s">
        <v>16</v>
      </c>
      <c r="D166" s="694" t="s">
        <v>436</v>
      </c>
      <c r="E166" s="1051"/>
      <c r="F166" s="694" t="s">
        <v>436</v>
      </c>
      <c r="G166" s="1053"/>
      <c r="H166" s="1053"/>
      <c r="I166" s="1053"/>
      <c r="J166" s="1053"/>
      <c r="K166" s="1051"/>
    </row>
    <row r="167" spans="1:11" customFormat="1" ht="87" customHeight="1" x14ac:dyDescent="0.25">
      <c r="A167" s="89"/>
      <c r="B167" s="103" t="s">
        <v>192</v>
      </c>
      <c r="C167" s="42" t="s">
        <v>25</v>
      </c>
      <c r="D167" s="694" t="s">
        <v>193</v>
      </c>
      <c r="E167" s="1051"/>
      <c r="F167" s="694" t="s">
        <v>3467</v>
      </c>
      <c r="G167" s="1053"/>
      <c r="H167" s="1053"/>
      <c r="I167" s="1053"/>
      <c r="J167" s="1053"/>
      <c r="K167" s="1051"/>
    </row>
    <row r="168" spans="1:11" customFormat="1" ht="87" customHeight="1" x14ac:dyDescent="0.25">
      <c r="A168" s="89"/>
      <c r="B168" s="103" t="s">
        <v>200</v>
      </c>
      <c r="C168" s="42" t="s">
        <v>25</v>
      </c>
      <c r="D168" s="694" t="s">
        <v>201</v>
      </c>
      <c r="E168" s="1051"/>
      <c r="F168" s="694" t="s">
        <v>2512</v>
      </c>
      <c r="G168" s="1053"/>
      <c r="H168" s="1053"/>
      <c r="I168" s="1053"/>
      <c r="J168" s="1053"/>
      <c r="K168" s="1051"/>
    </row>
    <row r="169" spans="1:11" customFormat="1" ht="87" customHeight="1" x14ac:dyDescent="0.25">
      <c r="A169" s="89"/>
      <c r="B169" s="103" t="s">
        <v>205</v>
      </c>
      <c r="C169" s="42" t="s">
        <v>25</v>
      </c>
      <c r="D169" s="694" t="s">
        <v>206</v>
      </c>
      <c r="E169" s="1051"/>
      <c r="F169" s="694" t="s">
        <v>432</v>
      </c>
      <c r="G169" s="1053"/>
      <c r="H169" s="1053"/>
      <c r="I169" s="1053"/>
      <c r="J169" s="1053"/>
      <c r="K169" s="1051"/>
    </row>
    <row r="170" spans="1:11" customFormat="1" ht="33" customHeight="1" x14ac:dyDescent="0.25">
      <c r="A170" s="89"/>
      <c r="B170" s="1132" t="s">
        <v>2565</v>
      </c>
      <c r="C170" s="1133"/>
      <c r="D170" s="1133"/>
      <c r="E170" s="1133"/>
      <c r="F170" s="1133"/>
      <c r="G170" s="1133"/>
      <c r="H170" s="1133"/>
      <c r="I170" s="1133"/>
      <c r="J170" s="1133"/>
      <c r="K170" s="1134"/>
    </row>
    <row r="171" spans="1:11" customFormat="1" ht="27.6" customHeight="1" x14ac:dyDescent="0.25">
      <c r="A171" s="89"/>
      <c r="B171" s="705" t="s">
        <v>514</v>
      </c>
      <c r="C171" s="705"/>
      <c r="D171" s="705"/>
      <c r="E171" s="705"/>
      <c r="F171" s="705"/>
      <c r="G171" s="705"/>
      <c r="H171" s="705"/>
      <c r="I171" s="705"/>
      <c r="J171" s="705"/>
      <c r="K171" s="705"/>
    </row>
    <row r="172" spans="1:11" customFormat="1" ht="87" customHeight="1" x14ac:dyDescent="0.25">
      <c r="A172" s="89"/>
      <c r="B172" s="103" t="s">
        <v>219</v>
      </c>
      <c r="C172" s="42" t="s">
        <v>16</v>
      </c>
      <c r="D172" s="694" t="s">
        <v>436</v>
      </c>
      <c r="E172" s="1051"/>
      <c r="F172" s="694" t="s">
        <v>436</v>
      </c>
      <c r="G172" s="1053"/>
      <c r="H172" s="1053"/>
      <c r="I172" s="1053"/>
      <c r="J172" s="1053"/>
      <c r="K172" s="1051"/>
    </row>
    <row r="173" spans="1:11" customFormat="1" ht="87" customHeight="1" x14ac:dyDescent="0.25">
      <c r="A173" s="89"/>
      <c r="B173" s="103" t="s">
        <v>227</v>
      </c>
      <c r="C173" s="42" t="s">
        <v>25</v>
      </c>
      <c r="D173" s="1066" t="s">
        <v>228</v>
      </c>
      <c r="E173" s="1051"/>
      <c r="F173" s="694" t="s">
        <v>2512</v>
      </c>
      <c r="G173" s="1053"/>
      <c r="H173" s="1053"/>
      <c r="I173" s="1053"/>
      <c r="J173" s="1053"/>
      <c r="K173" s="1051"/>
    </row>
    <row r="174" spans="1:11" customFormat="1" ht="87" customHeight="1" x14ac:dyDescent="0.25">
      <c r="A174" s="89"/>
      <c r="B174" s="103" t="s">
        <v>232</v>
      </c>
      <c r="C174" s="42" t="s">
        <v>25</v>
      </c>
      <c r="D174" s="694" t="s">
        <v>233</v>
      </c>
      <c r="E174" s="1051"/>
      <c r="F174" s="694" t="s">
        <v>432</v>
      </c>
      <c r="G174" s="1053"/>
      <c r="H174" s="1053"/>
      <c r="I174" s="1053"/>
      <c r="J174" s="1053"/>
      <c r="K174" s="1051"/>
    </row>
    <row r="175" spans="1:11" customFormat="1" ht="39.75" customHeight="1" x14ac:dyDescent="0.25"/>
    <row r="176" spans="1:11" ht="38.25" customHeight="1" x14ac:dyDescent="0.25">
      <c r="B176" s="1088" t="s">
        <v>2585</v>
      </c>
      <c r="C176" s="1088"/>
      <c r="D176" s="1088"/>
      <c r="E176" s="1088"/>
    </row>
    <row r="177" spans="1:11" customFormat="1" ht="30.6" customHeight="1" x14ac:dyDescent="0.25">
      <c r="A177" s="376"/>
      <c r="B177" s="131" t="s">
        <v>482</v>
      </c>
      <c r="C177" s="131" t="s">
        <v>481</v>
      </c>
      <c r="D177" s="1057" t="s">
        <v>479</v>
      </c>
      <c r="E177" s="1063"/>
      <c r="F177" s="1057" t="s">
        <v>480</v>
      </c>
      <c r="G177" s="1058"/>
      <c r="H177" s="1058"/>
      <c r="I177" s="1058"/>
      <c r="J177" s="1058"/>
      <c r="K177" s="1058"/>
    </row>
    <row r="178" spans="1:11" customFormat="1" ht="40.15" customHeight="1" x14ac:dyDescent="0.25">
      <c r="A178" s="1059" t="s">
        <v>2584</v>
      </c>
      <c r="B178" s="1060"/>
      <c r="C178" s="1060"/>
      <c r="D178" s="1060"/>
      <c r="E178" s="1060"/>
      <c r="F178" s="1060"/>
      <c r="G178" s="1060"/>
      <c r="H178" s="1060"/>
      <c r="I178" s="1060"/>
      <c r="J178" s="1060"/>
      <c r="K178" s="1061"/>
    </row>
    <row r="179" spans="1:11" customFormat="1" ht="27.6" customHeight="1" x14ac:dyDescent="0.25">
      <c r="A179" s="1067" t="s">
        <v>3470</v>
      </c>
      <c r="B179" s="1068"/>
      <c r="C179" s="1068"/>
      <c r="D179" s="1068"/>
      <c r="E179" s="1068"/>
      <c r="F179" s="1068"/>
      <c r="G179" s="1068"/>
      <c r="H179" s="1068"/>
      <c r="I179" s="1068"/>
      <c r="J179" s="1068"/>
      <c r="K179" s="1068"/>
    </row>
    <row r="180" spans="1:11" customFormat="1" ht="27.6" customHeight="1" x14ac:dyDescent="0.25">
      <c r="A180" s="702" t="s">
        <v>2581</v>
      </c>
      <c r="B180" s="703"/>
      <c r="C180" s="703"/>
      <c r="D180" s="703"/>
      <c r="E180" s="703"/>
      <c r="F180" s="703"/>
      <c r="G180" s="703"/>
      <c r="H180" s="703"/>
      <c r="I180" s="703"/>
      <c r="J180" s="703"/>
      <c r="K180" s="704"/>
    </row>
    <row r="181" spans="1:11" customFormat="1" ht="36" customHeight="1" x14ac:dyDescent="0.25">
      <c r="A181" s="377"/>
      <c r="B181" s="3" t="s">
        <v>427</v>
      </c>
      <c r="C181" s="107" t="s">
        <v>16</v>
      </c>
      <c r="D181" s="1073" t="s">
        <v>436</v>
      </c>
      <c r="E181" s="1074"/>
      <c r="F181" s="694" t="s">
        <v>436</v>
      </c>
      <c r="G181" s="1053"/>
      <c r="H181" s="1053"/>
      <c r="I181" s="1053"/>
      <c r="J181" s="1053"/>
      <c r="K181" s="1051"/>
    </row>
    <row r="182" spans="1:11" customFormat="1" ht="76.5" customHeight="1" x14ac:dyDescent="0.25">
      <c r="A182" s="377"/>
      <c r="B182" s="3" t="s">
        <v>173</v>
      </c>
      <c r="C182" s="42" t="s">
        <v>63</v>
      </c>
      <c r="D182" s="1075" t="s">
        <v>2557</v>
      </c>
      <c r="E182" s="1076"/>
      <c r="F182" s="694" t="s">
        <v>4026</v>
      </c>
      <c r="G182" s="1053"/>
      <c r="H182" s="1053"/>
      <c r="I182" s="1053"/>
      <c r="J182" s="1053"/>
      <c r="K182" s="1051"/>
    </row>
    <row r="183" spans="1:11" customFormat="1" ht="27.6" customHeight="1" x14ac:dyDescent="0.25">
      <c r="A183" s="1070"/>
      <c r="B183" s="705" t="s">
        <v>2580</v>
      </c>
      <c r="C183" s="705"/>
      <c r="D183" s="705"/>
      <c r="E183" s="705"/>
      <c r="F183" s="705"/>
      <c r="G183" s="705"/>
      <c r="H183" s="705"/>
      <c r="I183" s="705"/>
      <c r="J183" s="705"/>
      <c r="K183" s="705"/>
    </row>
    <row r="184" spans="1:11" customFormat="1" ht="87" customHeight="1" x14ac:dyDescent="0.25">
      <c r="A184" s="1071"/>
      <c r="B184" s="103" t="s">
        <v>173</v>
      </c>
      <c r="C184" s="42" t="s">
        <v>63</v>
      </c>
      <c r="D184" s="694" t="s">
        <v>2557</v>
      </c>
      <c r="E184" s="1051"/>
      <c r="F184" s="694" t="s">
        <v>4026</v>
      </c>
      <c r="G184" s="1053"/>
      <c r="H184" s="1053"/>
      <c r="I184" s="1053"/>
      <c r="J184" s="1053"/>
      <c r="K184" s="1051"/>
    </row>
    <row r="185" spans="1:11" customFormat="1" ht="28.5" customHeight="1" x14ac:dyDescent="0.25">
      <c r="A185" s="1071"/>
      <c r="B185" s="705" t="s">
        <v>2578</v>
      </c>
      <c r="C185" s="705"/>
      <c r="D185" s="705"/>
      <c r="E185" s="705"/>
      <c r="F185" s="705"/>
      <c r="G185" s="705"/>
      <c r="H185" s="705"/>
      <c r="I185" s="705"/>
      <c r="J185" s="705"/>
      <c r="K185" s="705"/>
    </row>
    <row r="186" spans="1:11" customFormat="1" ht="87" customHeight="1" x14ac:dyDescent="0.25">
      <c r="A186" s="1071"/>
      <c r="B186" s="103" t="s">
        <v>173</v>
      </c>
      <c r="C186" s="42" t="s">
        <v>63</v>
      </c>
      <c r="D186" s="694" t="s">
        <v>2557</v>
      </c>
      <c r="E186" s="1051"/>
      <c r="F186" s="694" t="s">
        <v>4028</v>
      </c>
      <c r="G186" s="1053"/>
      <c r="H186" s="1053"/>
      <c r="I186" s="1053"/>
      <c r="J186" s="1053"/>
      <c r="K186" s="1051"/>
    </row>
    <row r="187" spans="1:11" customFormat="1" ht="87" customHeight="1" x14ac:dyDescent="0.25">
      <c r="A187" s="1072"/>
      <c r="B187" s="103" t="s">
        <v>2576</v>
      </c>
      <c r="C187" s="42" t="s">
        <v>25</v>
      </c>
      <c r="D187" s="694" t="s">
        <v>942</v>
      </c>
      <c r="E187" s="1051"/>
      <c r="F187" s="694" t="s">
        <v>2403</v>
      </c>
      <c r="G187" s="1053"/>
      <c r="H187" s="1053"/>
      <c r="I187" s="1053"/>
      <c r="J187" s="1053"/>
      <c r="K187" s="1051"/>
    </row>
    <row r="188" spans="1:11" customFormat="1" ht="27.6" customHeight="1" x14ac:dyDescent="0.25">
      <c r="A188" s="1140" t="s">
        <v>3466</v>
      </c>
      <c r="B188" s="1141"/>
      <c r="C188" s="1141"/>
      <c r="D188" s="1141"/>
      <c r="E188" s="1141"/>
      <c r="F188" s="1141"/>
      <c r="G188" s="1141"/>
      <c r="H188" s="1141"/>
      <c r="I188" s="1141"/>
      <c r="J188" s="1141"/>
      <c r="K188" s="1141"/>
    </row>
    <row r="189" spans="1:11" customFormat="1" ht="39.75" customHeight="1" x14ac:dyDescent="0.25"/>
    <row r="190" spans="1:11" customFormat="1" ht="30.6" customHeight="1" x14ac:dyDescent="0.25">
      <c r="A190" s="376"/>
      <c r="B190" s="131" t="s">
        <v>482</v>
      </c>
      <c r="C190" s="131" t="s">
        <v>481</v>
      </c>
      <c r="D190" s="1057" t="s">
        <v>479</v>
      </c>
      <c r="E190" s="1063"/>
      <c r="F190" s="1057" t="s">
        <v>480</v>
      </c>
      <c r="G190" s="1058"/>
      <c r="H190" s="1058"/>
      <c r="I190" s="1058"/>
      <c r="J190" s="1058"/>
      <c r="K190" s="1058"/>
    </row>
    <row r="191" spans="1:11" customFormat="1" ht="40.15" customHeight="1" x14ac:dyDescent="0.25">
      <c r="A191" s="1059" t="s">
        <v>2677</v>
      </c>
      <c r="B191" s="1060"/>
      <c r="C191" s="1060"/>
      <c r="D191" s="1060"/>
      <c r="E191" s="1060"/>
      <c r="F191" s="1060"/>
      <c r="G191" s="1060"/>
      <c r="H191" s="1060"/>
      <c r="I191" s="1060"/>
      <c r="J191" s="1060"/>
      <c r="K191" s="1061"/>
    </row>
    <row r="192" spans="1:11" customFormat="1" ht="27.6" customHeight="1" x14ac:dyDescent="0.25">
      <c r="A192" s="1067" t="s">
        <v>3470</v>
      </c>
      <c r="B192" s="1068"/>
      <c r="C192" s="1068"/>
      <c r="D192" s="1068"/>
      <c r="E192" s="1068"/>
      <c r="F192" s="1068"/>
      <c r="G192" s="1068"/>
      <c r="H192" s="1068"/>
      <c r="I192" s="1068"/>
      <c r="J192" s="1068"/>
      <c r="K192" s="1068"/>
    </row>
    <row r="193" spans="1:11" customFormat="1" ht="27.6" customHeight="1" x14ac:dyDescent="0.25">
      <c r="A193" s="702" t="s">
        <v>2581</v>
      </c>
      <c r="B193" s="703"/>
      <c r="C193" s="703"/>
      <c r="D193" s="703"/>
      <c r="E193" s="703"/>
      <c r="F193" s="703"/>
      <c r="G193" s="703"/>
      <c r="H193" s="703"/>
      <c r="I193" s="703"/>
      <c r="J193" s="703"/>
      <c r="K193" s="704"/>
    </row>
    <row r="194" spans="1:11" customFormat="1" ht="36" customHeight="1" x14ac:dyDescent="0.25">
      <c r="A194" s="377"/>
      <c r="B194" s="3" t="s">
        <v>427</v>
      </c>
      <c r="C194" s="107" t="s">
        <v>16</v>
      </c>
      <c r="D194" s="1073" t="s">
        <v>436</v>
      </c>
      <c r="E194" s="1074"/>
      <c r="F194" s="694" t="s">
        <v>436</v>
      </c>
      <c r="G194" s="1053"/>
      <c r="H194" s="1053"/>
      <c r="I194" s="1053"/>
      <c r="J194" s="1053"/>
      <c r="K194" s="1051"/>
    </row>
    <row r="195" spans="1:11" customFormat="1" ht="76.5" customHeight="1" x14ac:dyDescent="0.25">
      <c r="A195" s="377"/>
      <c r="B195" s="3" t="s">
        <v>173</v>
      </c>
      <c r="C195" s="42" t="s">
        <v>63</v>
      </c>
      <c r="D195" s="1075" t="s">
        <v>2557</v>
      </c>
      <c r="E195" s="1076"/>
      <c r="F195" s="694" t="s">
        <v>4026</v>
      </c>
      <c r="G195" s="1053"/>
      <c r="H195" s="1053"/>
      <c r="I195" s="1053"/>
      <c r="J195" s="1053"/>
      <c r="K195" s="1051"/>
    </row>
    <row r="196" spans="1:11" customFormat="1" ht="27.6" customHeight="1" x14ac:dyDescent="0.25">
      <c r="A196" s="1070"/>
      <c r="B196" s="705" t="s">
        <v>2580</v>
      </c>
      <c r="C196" s="705"/>
      <c r="D196" s="705"/>
      <c r="E196" s="705"/>
      <c r="F196" s="705"/>
      <c r="G196" s="705"/>
      <c r="H196" s="705"/>
      <c r="I196" s="705"/>
      <c r="J196" s="705"/>
      <c r="K196" s="705"/>
    </row>
    <row r="197" spans="1:11" customFormat="1" ht="87" customHeight="1" x14ac:dyDescent="0.25">
      <c r="A197" s="1071"/>
      <c r="B197" s="103" t="s">
        <v>173</v>
      </c>
      <c r="C197" s="42" t="s">
        <v>63</v>
      </c>
      <c r="D197" s="694" t="s">
        <v>2557</v>
      </c>
      <c r="E197" s="1051"/>
      <c r="F197" s="694" t="s">
        <v>4026</v>
      </c>
      <c r="G197" s="1053"/>
      <c r="H197" s="1053"/>
      <c r="I197" s="1053"/>
      <c r="J197" s="1053"/>
      <c r="K197" s="1051"/>
    </row>
    <row r="198" spans="1:11" customFormat="1" ht="28.5" customHeight="1" x14ac:dyDescent="0.25">
      <c r="A198" s="1071"/>
      <c r="B198" s="705" t="s">
        <v>2578</v>
      </c>
      <c r="C198" s="705"/>
      <c r="D198" s="705"/>
      <c r="E198" s="705"/>
      <c r="F198" s="705"/>
      <c r="G198" s="705"/>
      <c r="H198" s="705"/>
      <c r="I198" s="705"/>
      <c r="J198" s="705"/>
      <c r="K198" s="705"/>
    </row>
    <row r="199" spans="1:11" customFormat="1" ht="87" customHeight="1" x14ac:dyDescent="0.25">
      <c r="A199" s="1071"/>
      <c r="B199" s="103" t="s">
        <v>173</v>
      </c>
      <c r="C199" s="42" t="s">
        <v>63</v>
      </c>
      <c r="D199" s="694" t="s">
        <v>2557</v>
      </c>
      <c r="E199" s="1051"/>
      <c r="F199" s="694" t="s">
        <v>4027</v>
      </c>
      <c r="G199" s="1053"/>
      <c r="H199" s="1053"/>
      <c r="I199" s="1053"/>
      <c r="J199" s="1053"/>
      <c r="K199" s="1051"/>
    </row>
    <row r="200" spans="1:11" customFormat="1" ht="87" customHeight="1" x14ac:dyDescent="0.25">
      <c r="A200" s="1072"/>
      <c r="B200" s="103" t="s">
        <v>2576</v>
      </c>
      <c r="C200" s="42" t="s">
        <v>25</v>
      </c>
      <c r="D200" s="694" t="s">
        <v>942</v>
      </c>
      <c r="E200" s="1051"/>
      <c r="F200" s="694" t="s">
        <v>2403</v>
      </c>
      <c r="G200" s="1053"/>
      <c r="H200" s="1053"/>
      <c r="I200" s="1053"/>
      <c r="J200" s="1053"/>
      <c r="K200" s="1051"/>
    </row>
    <row r="201" spans="1:11" customFormat="1" ht="27.6" customHeight="1" x14ac:dyDescent="0.25">
      <c r="A201" s="1140" t="s">
        <v>3469</v>
      </c>
      <c r="B201" s="1141"/>
      <c r="C201" s="1141"/>
      <c r="D201" s="1141"/>
      <c r="E201" s="1141"/>
      <c r="F201" s="1141"/>
      <c r="G201" s="1141"/>
      <c r="H201" s="1141"/>
      <c r="I201" s="1141"/>
      <c r="J201" s="1141"/>
      <c r="K201" s="1141"/>
    </row>
    <row r="202" spans="1:11" customFormat="1" ht="39.75" customHeight="1" x14ac:dyDescent="0.25"/>
    <row r="203" spans="1:11" customFormat="1" ht="30.6" customHeight="1" x14ac:dyDescent="0.25">
      <c r="A203" s="376"/>
      <c r="B203" s="131" t="s">
        <v>482</v>
      </c>
      <c r="C203" s="131" t="s">
        <v>481</v>
      </c>
      <c r="D203" s="1057" t="s">
        <v>479</v>
      </c>
      <c r="E203" s="1063"/>
      <c r="F203" s="1057" t="s">
        <v>480</v>
      </c>
      <c r="G203" s="1058"/>
      <c r="H203" s="1058"/>
      <c r="I203" s="1058"/>
      <c r="J203" s="1058"/>
      <c r="K203" s="1058"/>
    </row>
    <row r="204" spans="1:11" customFormat="1" ht="40.15" customHeight="1" x14ac:dyDescent="0.25">
      <c r="A204" s="1059" t="s">
        <v>2582</v>
      </c>
      <c r="B204" s="1060"/>
      <c r="C204" s="1060"/>
      <c r="D204" s="1060"/>
      <c r="E204" s="1060"/>
      <c r="F204" s="1060"/>
      <c r="G204" s="1060"/>
      <c r="H204" s="1060"/>
      <c r="I204" s="1060"/>
      <c r="J204" s="1060"/>
      <c r="K204" s="1061"/>
    </row>
    <row r="205" spans="1:11" customFormat="1" ht="27.6" customHeight="1" x14ac:dyDescent="0.25">
      <c r="A205" s="1067" t="s">
        <v>3470</v>
      </c>
      <c r="B205" s="1068"/>
      <c r="C205" s="1068"/>
      <c r="D205" s="1068"/>
      <c r="E205" s="1068"/>
      <c r="F205" s="1068"/>
      <c r="G205" s="1068"/>
      <c r="H205" s="1068"/>
      <c r="I205" s="1068"/>
      <c r="J205" s="1068"/>
      <c r="K205" s="1068"/>
    </row>
    <row r="206" spans="1:11" customFormat="1" ht="27.6" customHeight="1" x14ac:dyDescent="0.25">
      <c r="A206" s="1085"/>
      <c r="B206" s="702" t="s">
        <v>2581</v>
      </c>
      <c r="C206" s="703"/>
      <c r="D206" s="703"/>
      <c r="E206" s="703"/>
      <c r="F206" s="703"/>
      <c r="G206" s="703"/>
      <c r="H206" s="703"/>
      <c r="I206" s="703"/>
      <c r="J206" s="703"/>
      <c r="K206" s="704"/>
    </row>
    <row r="207" spans="1:11" customFormat="1" ht="36" customHeight="1" x14ac:dyDescent="0.25">
      <c r="A207" s="1124"/>
      <c r="B207" s="3" t="s">
        <v>427</v>
      </c>
      <c r="C207" s="107" t="s">
        <v>16</v>
      </c>
      <c r="D207" s="1073" t="s">
        <v>436</v>
      </c>
      <c r="E207" s="1074"/>
      <c r="F207" s="694" t="s">
        <v>436</v>
      </c>
      <c r="G207" s="1053"/>
      <c r="H207" s="1053"/>
      <c r="I207" s="1053"/>
      <c r="J207" s="1053"/>
      <c r="K207" s="1051"/>
    </row>
    <row r="208" spans="1:11" customFormat="1" ht="76.5" customHeight="1" x14ac:dyDescent="0.25">
      <c r="A208" s="1086"/>
      <c r="B208" s="3" t="s">
        <v>173</v>
      </c>
      <c r="C208" s="42" t="s">
        <v>63</v>
      </c>
      <c r="D208" s="1075" t="s">
        <v>2557</v>
      </c>
      <c r="E208" s="1076"/>
      <c r="F208" s="694" t="s">
        <v>4026</v>
      </c>
      <c r="G208" s="1053"/>
      <c r="H208" s="1053"/>
      <c r="I208" s="1053"/>
      <c r="J208" s="1053"/>
      <c r="K208" s="1051"/>
    </row>
    <row r="209" spans="1:11" customFormat="1" ht="27.6" customHeight="1" x14ac:dyDescent="0.25">
      <c r="A209" s="1070"/>
      <c r="B209" s="705" t="s">
        <v>2580</v>
      </c>
      <c r="C209" s="705"/>
      <c r="D209" s="705"/>
      <c r="E209" s="705"/>
      <c r="F209" s="705"/>
      <c r="G209" s="705"/>
      <c r="H209" s="705"/>
      <c r="I209" s="705"/>
      <c r="J209" s="705"/>
      <c r="K209" s="705"/>
    </row>
    <row r="210" spans="1:11" customFormat="1" ht="87" customHeight="1" x14ac:dyDescent="0.25">
      <c r="A210" s="1071"/>
      <c r="B210" s="103" t="s">
        <v>173</v>
      </c>
      <c r="C210" s="42" t="s">
        <v>63</v>
      </c>
      <c r="D210" s="694" t="s">
        <v>2557</v>
      </c>
      <c r="E210" s="1051"/>
      <c r="F210" s="694" t="s">
        <v>4026</v>
      </c>
      <c r="G210" s="1053"/>
      <c r="H210" s="1053"/>
      <c r="I210" s="1053"/>
      <c r="J210" s="1053"/>
      <c r="K210" s="1051"/>
    </row>
    <row r="211" spans="1:11" customFormat="1" ht="28.5" customHeight="1" x14ac:dyDescent="0.25">
      <c r="A211" s="1071"/>
      <c r="B211" s="705" t="s">
        <v>2578</v>
      </c>
      <c r="C211" s="705"/>
      <c r="D211" s="705"/>
      <c r="E211" s="705"/>
      <c r="F211" s="705"/>
      <c r="G211" s="705"/>
      <c r="H211" s="705"/>
      <c r="I211" s="705"/>
      <c r="J211" s="705"/>
      <c r="K211" s="705"/>
    </row>
    <row r="212" spans="1:11" customFormat="1" ht="87" customHeight="1" x14ac:dyDescent="0.25">
      <c r="A212" s="1072"/>
      <c r="B212" s="103" t="s">
        <v>2576</v>
      </c>
      <c r="C212" s="42" t="s">
        <v>25</v>
      </c>
      <c r="D212" s="694" t="s">
        <v>942</v>
      </c>
      <c r="E212" s="1051"/>
      <c r="F212" s="694" t="s">
        <v>2575</v>
      </c>
      <c r="G212" s="1053"/>
      <c r="H212" s="1053"/>
      <c r="I212" s="1053"/>
      <c r="J212" s="1053"/>
      <c r="K212" s="1051"/>
    </row>
    <row r="213" spans="1:11" customFormat="1" ht="27.6" customHeight="1" x14ac:dyDescent="0.25">
      <c r="A213" s="1140" t="s">
        <v>3468</v>
      </c>
      <c r="B213" s="1141"/>
      <c r="C213" s="1141"/>
      <c r="D213" s="1141"/>
      <c r="E213" s="1141"/>
      <c r="F213" s="1141"/>
      <c r="G213" s="1141"/>
      <c r="H213" s="1141"/>
      <c r="I213" s="1141"/>
      <c r="J213" s="1141"/>
      <c r="K213" s="1141"/>
    </row>
    <row r="214" spans="1:11" customFormat="1" ht="39.75" customHeight="1" x14ac:dyDescent="0.25"/>
    <row r="215" spans="1:11" customFormat="1" ht="30.6" customHeight="1" x14ac:dyDescent="0.25">
      <c r="A215" s="376"/>
      <c r="B215" s="131" t="s">
        <v>482</v>
      </c>
      <c r="C215" s="131" t="s">
        <v>481</v>
      </c>
      <c r="D215" s="1057" t="s">
        <v>479</v>
      </c>
      <c r="E215" s="1063"/>
      <c r="F215" s="1057" t="s">
        <v>480</v>
      </c>
      <c r="G215" s="1058"/>
      <c r="H215" s="1058"/>
      <c r="I215" s="1058"/>
      <c r="J215" s="1058"/>
      <c r="K215" s="1058"/>
    </row>
    <row r="216" spans="1:11" customFormat="1" ht="40.15" customHeight="1" x14ac:dyDescent="0.25">
      <c r="A216" s="1059" t="s">
        <v>2574</v>
      </c>
      <c r="B216" s="1060"/>
      <c r="C216" s="1060"/>
      <c r="D216" s="1060"/>
      <c r="E216" s="1060"/>
      <c r="F216" s="1060"/>
      <c r="G216" s="1060"/>
      <c r="H216" s="1060"/>
      <c r="I216" s="1060"/>
      <c r="J216" s="1060"/>
      <c r="K216" s="1061"/>
    </row>
    <row r="217" spans="1:11" customFormat="1" ht="27.6" customHeight="1" x14ac:dyDescent="0.25">
      <c r="A217" s="1067" t="s">
        <v>3470</v>
      </c>
      <c r="B217" s="1068"/>
      <c r="C217" s="1068"/>
      <c r="D217" s="1068"/>
      <c r="E217" s="1068"/>
      <c r="F217" s="1068"/>
      <c r="G217" s="1068"/>
      <c r="H217" s="1068"/>
      <c r="I217" s="1068"/>
      <c r="J217" s="1068"/>
      <c r="K217" s="1068"/>
    </row>
    <row r="218" spans="1:11" customFormat="1" ht="27.6" customHeight="1" x14ac:dyDescent="0.25">
      <c r="A218" s="1087"/>
      <c r="B218" s="705" t="s">
        <v>509</v>
      </c>
      <c r="C218" s="705"/>
      <c r="D218" s="705"/>
      <c r="E218" s="705"/>
      <c r="F218" s="705"/>
      <c r="G218" s="705"/>
      <c r="H218" s="705"/>
      <c r="I218" s="705"/>
      <c r="J218" s="705"/>
      <c r="K218" s="705"/>
    </row>
    <row r="219" spans="1:11" customFormat="1" ht="87" customHeight="1" x14ac:dyDescent="0.25">
      <c r="A219" s="1087"/>
      <c r="B219" s="103" t="s">
        <v>173</v>
      </c>
      <c r="C219" s="42" t="s">
        <v>63</v>
      </c>
      <c r="D219" s="829" t="s">
        <v>2557</v>
      </c>
      <c r="E219" s="829"/>
      <c r="F219" s="1147" t="s">
        <v>4029</v>
      </c>
      <c r="G219" s="829"/>
      <c r="H219" s="829"/>
      <c r="I219" s="829"/>
      <c r="J219" s="829"/>
      <c r="K219" s="829"/>
    </row>
    <row r="220" spans="1:11" customFormat="1" ht="87" customHeight="1" x14ac:dyDescent="0.25">
      <c r="A220" s="1087"/>
      <c r="B220" s="3" t="s">
        <v>427</v>
      </c>
      <c r="C220" s="107" t="s">
        <v>16</v>
      </c>
      <c r="D220" s="1148" t="s">
        <v>436</v>
      </c>
      <c r="E220" s="1148"/>
      <c r="F220" s="829" t="s">
        <v>436</v>
      </c>
      <c r="G220" s="829"/>
      <c r="H220" s="829"/>
      <c r="I220" s="829"/>
      <c r="J220" s="829"/>
      <c r="K220" s="829"/>
    </row>
    <row r="221" spans="1:11" customFormat="1" ht="27.6" customHeight="1" x14ac:dyDescent="0.25">
      <c r="A221" s="1087"/>
      <c r="B221" s="721" t="s">
        <v>2217</v>
      </c>
      <c r="C221" s="721"/>
      <c r="D221" s="721"/>
      <c r="E221" s="721"/>
      <c r="F221" s="721"/>
      <c r="G221" s="721"/>
      <c r="H221" s="721"/>
      <c r="I221" s="721"/>
      <c r="J221" s="721"/>
      <c r="K221" s="721"/>
    </row>
    <row r="222" spans="1:11" customFormat="1" ht="87" customHeight="1" x14ac:dyDescent="0.25">
      <c r="A222" s="1087"/>
      <c r="B222" s="103" t="s">
        <v>173</v>
      </c>
      <c r="C222" s="42" t="s">
        <v>63</v>
      </c>
      <c r="D222" s="829" t="s">
        <v>2557</v>
      </c>
      <c r="E222" s="829"/>
      <c r="F222" s="829" t="s">
        <v>4024</v>
      </c>
      <c r="G222" s="829"/>
      <c r="H222" s="829"/>
      <c r="I222" s="829"/>
      <c r="J222" s="829"/>
      <c r="K222" s="829"/>
    </row>
    <row r="223" spans="1:11" customFormat="1" ht="39.75" customHeight="1" x14ac:dyDescent="0.25"/>
    <row r="224" spans="1:11" customFormat="1" ht="30.6" customHeight="1" x14ac:dyDescent="0.25">
      <c r="A224" s="376"/>
      <c r="B224" s="131" t="s">
        <v>482</v>
      </c>
      <c r="C224" s="131" t="s">
        <v>481</v>
      </c>
      <c r="D224" s="1057" t="s">
        <v>479</v>
      </c>
      <c r="E224" s="1063"/>
      <c r="F224" s="1057" t="s">
        <v>480</v>
      </c>
      <c r="G224" s="1058"/>
      <c r="H224" s="1058"/>
      <c r="I224" s="1058"/>
      <c r="J224" s="1058"/>
      <c r="K224" s="1058"/>
    </row>
    <row r="225" spans="1:11" customFormat="1" ht="40.15" customHeight="1" x14ac:dyDescent="0.25">
      <c r="A225" s="1059" t="s">
        <v>2573</v>
      </c>
      <c r="B225" s="1060"/>
      <c r="C225" s="1060"/>
      <c r="D225" s="1060"/>
      <c r="E225" s="1060"/>
      <c r="F225" s="1060"/>
      <c r="G225" s="1060"/>
      <c r="H225" s="1060"/>
      <c r="I225" s="1060"/>
      <c r="J225" s="1060"/>
      <c r="K225" s="1061"/>
    </row>
    <row r="226" spans="1:11" customFormat="1" ht="27.6" customHeight="1" x14ac:dyDescent="0.25">
      <c r="A226" s="1067" t="s">
        <v>3470</v>
      </c>
      <c r="B226" s="1068"/>
      <c r="C226" s="1068"/>
      <c r="D226" s="1068"/>
      <c r="E226" s="1068"/>
      <c r="F226" s="1068"/>
      <c r="G226" s="1068"/>
      <c r="H226" s="1068"/>
      <c r="I226" s="1068"/>
      <c r="J226" s="1068"/>
      <c r="K226" s="1068"/>
    </row>
    <row r="227" spans="1:11" customFormat="1" ht="27.6" customHeight="1" x14ac:dyDescent="0.25">
      <c r="A227" s="1085"/>
      <c r="B227" s="705" t="s">
        <v>3648</v>
      </c>
      <c r="C227" s="705"/>
      <c r="D227" s="705"/>
      <c r="E227" s="705"/>
      <c r="F227" s="705"/>
      <c r="G227" s="705"/>
      <c r="H227" s="705"/>
      <c r="I227" s="705"/>
      <c r="J227" s="705"/>
      <c r="K227" s="705"/>
    </row>
    <row r="228" spans="1:11" customFormat="1" ht="62.25" customHeight="1" x14ac:dyDescent="0.25">
      <c r="A228" s="1086"/>
      <c r="B228" s="103" t="s">
        <v>173</v>
      </c>
      <c r="C228" s="42" t="s">
        <v>63</v>
      </c>
      <c r="D228" s="694" t="s">
        <v>2557</v>
      </c>
      <c r="E228" s="1051"/>
      <c r="F228" s="694" t="s">
        <v>4023</v>
      </c>
      <c r="G228" s="1053"/>
      <c r="H228" s="1053"/>
      <c r="I228" s="1053"/>
      <c r="J228" s="1053"/>
      <c r="K228" s="1051"/>
    </row>
    <row r="229" spans="1:11" customFormat="1" ht="27.6" customHeight="1" x14ac:dyDescent="0.25">
      <c r="A229" s="1070"/>
      <c r="B229" s="705" t="s">
        <v>2566</v>
      </c>
      <c r="C229" s="705"/>
      <c r="D229" s="705"/>
      <c r="E229" s="705"/>
      <c r="F229" s="705"/>
      <c r="G229" s="705"/>
      <c r="H229" s="705"/>
      <c r="I229" s="705"/>
      <c r="J229" s="705"/>
      <c r="K229" s="705"/>
    </row>
    <row r="230" spans="1:11" customFormat="1" ht="87" customHeight="1" x14ac:dyDescent="0.25">
      <c r="A230" s="1071"/>
      <c r="B230" s="103" t="s">
        <v>184</v>
      </c>
      <c r="C230" s="42" t="s">
        <v>16</v>
      </c>
      <c r="D230" s="694" t="s">
        <v>436</v>
      </c>
      <c r="E230" s="1051"/>
      <c r="F230" s="694" t="s">
        <v>436</v>
      </c>
      <c r="G230" s="1053"/>
      <c r="H230" s="1053"/>
      <c r="I230" s="1053"/>
      <c r="J230" s="1053"/>
      <c r="K230" s="1051"/>
    </row>
    <row r="231" spans="1:11" customFormat="1" ht="87" customHeight="1" x14ac:dyDescent="0.25">
      <c r="A231" s="1071"/>
      <c r="B231" s="103" t="s">
        <v>200</v>
      </c>
      <c r="C231" s="42" t="s">
        <v>25</v>
      </c>
      <c r="D231" s="694" t="s">
        <v>201</v>
      </c>
      <c r="E231" s="1051"/>
      <c r="F231" s="694" t="s">
        <v>2571</v>
      </c>
      <c r="G231" s="1053"/>
      <c r="H231" s="1053"/>
      <c r="I231" s="1053"/>
      <c r="J231" s="1053"/>
      <c r="K231" s="1051"/>
    </row>
    <row r="232" spans="1:11" customFormat="1" ht="87" customHeight="1" x14ac:dyDescent="0.25">
      <c r="A232" s="1071"/>
      <c r="B232" s="103" t="s">
        <v>205</v>
      </c>
      <c r="C232" s="42" t="s">
        <v>25</v>
      </c>
      <c r="D232" s="694" t="s">
        <v>206</v>
      </c>
      <c r="E232" s="1051"/>
      <c r="F232" s="694" t="s">
        <v>2572</v>
      </c>
      <c r="G232" s="1053"/>
      <c r="H232" s="1053"/>
      <c r="I232" s="1053"/>
      <c r="J232" s="1053"/>
      <c r="K232" s="1051"/>
    </row>
    <row r="233" spans="1:11" customFormat="1" ht="33" customHeight="1" x14ac:dyDescent="0.25">
      <c r="A233" s="1071"/>
      <c r="B233" s="1132" t="s">
        <v>2565</v>
      </c>
      <c r="C233" s="1133"/>
      <c r="D233" s="1133"/>
      <c r="E233" s="1133"/>
      <c r="F233" s="1133"/>
      <c r="G233" s="1133"/>
      <c r="H233" s="1133"/>
      <c r="I233" s="1133"/>
      <c r="J233" s="1133"/>
      <c r="K233" s="1134"/>
    </row>
    <row r="234" spans="1:11" customFormat="1" ht="27.6" customHeight="1" x14ac:dyDescent="0.25">
      <c r="A234" s="1071"/>
      <c r="B234" s="705" t="s">
        <v>514</v>
      </c>
      <c r="C234" s="705"/>
      <c r="D234" s="705"/>
      <c r="E234" s="705"/>
      <c r="F234" s="705"/>
      <c r="G234" s="705"/>
      <c r="H234" s="705"/>
      <c r="I234" s="705"/>
      <c r="J234" s="705"/>
      <c r="K234" s="705"/>
    </row>
    <row r="235" spans="1:11" customFormat="1" ht="87" customHeight="1" x14ac:dyDescent="0.25">
      <c r="A235" s="1071"/>
      <c r="B235" s="103" t="s">
        <v>219</v>
      </c>
      <c r="C235" s="42" t="s">
        <v>16</v>
      </c>
      <c r="D235" s="694" t="s">
        <v>436</v>
      </c>
      <c r="E235" s="1051"/>
      <c r="F235" s="694" t="s">
        <v>436</v>
      </c>
      <c r="G235" s="1053"/>
      <c r="H235" s="1053"/>
      <c r="I235" s="1053"/>
      <c r="J235" s="1053"/>
      <c r="K235" s="1051"/>
    </row>
    <row r="236" spans="1:11" customFormat="1" ht="87" customHeight="1" x14ac:dyDescent="0.25">
      <c r="A236" s="1071"/>
      <c r="B236" s="103" t="s">
        <v>227</v>
      </c>
      <c r="C236" s="42" t="s">
        <v>25</v>
      </c>
      <c r="D236" s="1066" t="s">
        <v>228</v>
      </c>
      <c r="E236" s="1051"/>
      <c r="F236" s="694" t="s">
        <v>2571</v>
      </c>
      <c r="G236" s="1053"/>
      <c r="H236" s="1053"/>
      <c r="I236" s="1053"/>
      <c r="J236" s="1053"/>
      <c r="K236" s="1051"/>
    </row>
    <row r="237" spans="1:11" customFormat="1" ht="87" customHeight="1" x14ac:dyDescent="0.25">
      <c r="A237" s="1072"/>
      <c r="B237" s="103" t="s">
        <v>232</v>
      </c>
      <c r="C237" s="42" t="s">
        <v>25</v>
      </c>
      <c r="D237" s="694" t="s">
        <v>233</v>
      </c>
      <c r="E237" s="1051"/>
      <c r="F237" s="694" t="s">
        <v>2570</v>
      </c>
      <c r="G237" s="1053"/>
      <c r="H237" s="1053"/>
      <c r="I237" s="1053"/>
      <c r="J237" s="1053"/>
      <c r="K237" s="1051"/>
    </row>
    <row r="238" spans="1:11" customFormat="1" ht="27.6" customHeight="1" x14ac:dyDescent="0.25">
      <c r="A238" s="1064"/>
      <c r="B238" s="705" t="s">
        <v>2222</v>
      </c>
      <c r="C238" s="705"/>
      <c r="D238" s="705"/>
      <c r="E238" s="705"/>
      <c r="F238" s="705"/>
      <c r="G238" s="705"/>
      <c r="H238" s="705"/>
      <c r="I238" s="705"/>
      <c r="J238" s="705"/>
      <c r="K238" s="705"/>
    </row>
    <row r="239" spans="1:11" customFormat="1" ht="87" customHeight="1" x14ac:dyDescent="0.25">
      <c r="A239" s="1065"/>
      <c r="B239" s="103" t="s">
        <v>200</v>
      </c>
      <c r="C239" s="42" t="s">
        <v>25</v>
      </c>
      <c r="D239" s="694" t="s">
        <v>201</v>
      </c>
      <c r="E239" s="1051"/>
      <c r="F239" s="694" t="s">
        <v>2569</v>
      </c>
      <c r="G239" s="1053"/>
      <c r="H239" s="1053"/>
      <c r="I239" s="1053"/>
      <c r="J239" s="1053"/>
      <c r="K239" s="1051"/>
    </row>
    <row r="240" spans="1:11" customFormat="1" ht="27.6" customHeight="1" x14ac:dyDescent="0.25">
      <c r="A240" s="726"/>
      <c r="B240" s="705" t="s">
        <v>507</v>
      </c>
      <c r="C240" s="705"/>
      <c r="D240" s="705"/>
      <c r="E240" s="705"/>
      <c r="F240" s="705"/>
      <c r="G240" s="705"/>
      <c r="H240" s="705"/>
      <c r="I240" s="705"/>
      <c r="J240" s="705"/>
      <c r="K240" s="705"/>
    </row>
    <row r="241" spans="1:11" customFormat="1" ht="87" customHeight="1" x14ac:dyDescent="0.25">
      <c r="A241" s="726"/>
      <c r="B241" s="103" t="s">
        <v>227</v>
      </c>
      <c r="C241" s="42" t="s">
        <v>25</v>
      </c>
      <c r="D241" s="1066" t="s">
        <v>228</v>
      </c>
      <c r="E241" s="1051"/>
      <c r="F241" s="1066" t="s">
        <v>2568</v>
      </c>
      <c r="G241" s="1053"/>
      <c r="H241" s="1053"/>
      <c r="I241" s="1053"/>
      <c r="J241" s="1053"/>
      <c r="K241" s="1051"/>
    </row>
    <row r="242" spans="1:11" customFormat="1" ht="39.75" customHeight="1" x14ac:dyDescent="0.25"/>
    <row r="243" spans="1:11" customFormat="1" ht="30.6" customHeight="1" x14ac:dyDescent="0.25">
      <c r="A243" s="376"/>
      <c r="B243" s="131" t="s">
        <v>482</v>
      </c>
      <c r="C243" s="131" t="s">
        <v>481</v>
      </c>
      <c r="D243" s="1057" t="s">
        <v>479</v>
      </c>
      <c r="E243" s="1063"/>
      <c r="F243" s="1057" t="s">
        <v>480</v>
      </c>
      <c r="G243" s="1058"/>
      <c r="H243" s="1058"/>
      <c r="I243" s="1058"/>
      <c r="J243" s="1058"/>
      <c r="K243" s="1058"/>
    </row>
    <row r="244" spans="1:11" customFormat="1" ht="40.15" customHeight="1" x14ac:dyDescent="0.25">
      <c r="A244" s="1059" t="s">
        <v>2996</v>
      </c>
      <c r="B244" s="1060"/>
      <c r="C244" s="1060"/>
      <c r="D244" s="1060"/>
      <c r="E244" s="1060"/>
      <c r="F244" s="1060"/>
      <c r="G244" s="1060"/>
      <c r="H244" s="1060"/>
      <c r="I244" s="1060"/>
      <c r="J244" s="1060"/>
      <c r="K244" s="1061"/>
    </row>
    <row r="245" spans="1:11" customFormat="1" ht="27.6" customHeight="1" x14ac:dyDescent="0.25">
      <c r="A245" s="1048"/>
      <c r="B245" s="1049"/>
      <c r="C245" s="1049"/>
      <c r="D245" s="1049"/>
      <c r="E245" s="1049"/>
      <c r="F245" s="1049"/>
      <c r="G245" s="1049"/>
      <c r="H245" s="1049"/>
      <c r="I245" s="1049"/>
      <c r="J245" s="1049"/>
      <c r="K245" s="1050"/>
    </row>
    <row r="246" spans="1:11" customFormat="1" ht="39.75" customHeight="1" x14ac:dyDescent="0.25"/>
    <row r="247" spans="1:11" customFormat="1" ht="30.6" customHeight="1" x14ac:dyDescent="0.25">
      <c r="A247" s="376"/>
      <c r="B247" s="131" t="s">
        <v>482</v>
      </c>
      <c r="C247" s="131" t="s">
        <v>481</v>
      </c>
      <c r="D247" s="1057" t="s">
        <v>479</v>
      </c>
      <c r="E247" s="1063"/>
      <c r="F247" s="1057" t="s">
        <v>480</v>
      </c>
      <c r="G247" s="1058"/>
      <c r="H247" s="1058"/>
      <c r="I247" s="1058"/>
      <c r="J247" s="1058"/>
      <c r="K247" s="1058"/>
    </row>
    <row r="248" spans="1:11" customFormat="1" ht="40.15" customHeight="1" x14ac:dyDescent="0.25">
      <c r="A248" s="1059" t="s">
        <v>2567</v>
      </c>
      <c r="B248" s="1060"/>
      <c r="C248" s="1060"/>
      <c r="D248" s="1060"/>
      <c r="E248" s="1060"/>
      <c r="F248" s="1060"/>
      <c r="G248" s="1060"/>
      <c r="H248" s="1060"/>
      <c r="I248" s="1060"/>
      <c r="J248" s="1060"/>
      <c r="K248" s="1061"/>
    </row>
    <row r="249" spans="1:11" customFormat="1" ht="27.6" customHeight="1" x14ac:dyDescent="0.25">
      <c r="A249" s="1067" t="s">
        <v>3470</v>
      </c>
      <c r="B249" s="1068"/>
      <c r="C249" s="1068"/>
      <c r="D249" s="1068"/>
      <c r="E249" s="1068"/>
      <c r="F249" s="1068"/>
      <c r="G249" s="1068"/>
      <c r="H249" s="1068"/>
      <c r="I249" s="1068"/>
      <c r="J249" s="1068"/>
      <c r="K249" s="1068"/>
    </row>
    <row r="250" spans="1:11" customFormat="1" ht="27.6" customHeight="1" x14ac:dyDescent="0.25">
      <c r="A250" s="1087"/>
      <c r="B250" s="702" t="s">
        <v>3648</v>
      </c>
      <c r="C250" s="703"/>
      <c r="D250" s="703"/>
      <c r="E250" s="703"/>
      <c r="F250" s="703"/>
      <c r="G250" s="703"/>
      <c r="H250" s="703"/>
      <c r="I250" s="703"/>
      <c r="J250" s="703"/>
      <c r="K250" s="703"/>
    </row>
    <row r="251" spans="1:11" customFormat="1" ht="62.25" customHeight="1" x14ac:dyDescent="0.25">
      <c r="A251" s="1087"/>
      <c r="B251" s="103" t="s">
        <v>173</v>
      </c>
      <c r="C251" s="42" t="s">
        <v>63</v>
      </c>
      <c r="D251" s="694" t="s">
        <v>2557</v>
      </c>
      <c r="E251" s="1051"/>
      <c r="F251" s="694" t="s">
        <v>4023</v>
      </c>
      <c r="G251" s="1053"/>
      <c r="H251" s="1053"/>
      <c r="I251" s="1053"/>
      <c r="J251" s="1053"/>
      <c r="K251" s="1051"/>
    </row>
    <row r="252" spans="1:11" customFormat="1" ht="27.6" customHeight="1" x14ac:dyDescent="0.25">
      <c r="A252" s="1085"/>
      <c r="B252" s="705" t="s">
        <v>2566</v>
      </c>
      <c r="C252" s="705"/>
      <c r="D252" s="705"/>
      <c r="E252" s="705"/>
      <c r="F252" s="705"/>
      <c r="G252" s="705"/>
      <c r="H252" s="705"/>
      <c r="I252" s="705"/>
      <c r="J252" s="705"/>
      <c r="K252" s="705"/>
    </row>
    <row r="253" spans="1:11" customFormat="1" ht="87" customHeight="1" x14ac:dyDescent="0.25">
      <c r="A253" s="1124"/>
      <c r="B253" s="103" t="s">
        <v>184</v>
      </c>
      <c r="C253" s="42" t="s">
        <v>16</v>
      </c>
      <c r="D253" s="694" t="s">
        <v>436</v>
      </c>
      <c r="E253" s="1051"/>
      <c r="F253" s="694" t="s">
        <v>436</v>
      </c>
      <c r="G253" s="1053"/>
      <c r="H253" s="1053"/>
      <c r="I253" s="1053"/>
      <c r="J253" s="1053"/>
      <c r="K253" s="1051"/>
    </row>
    <row r="254" spans="1:11" customFormat="1" ht="87" customHeight="1" x14ac:dyDescent="0.25">
      <c r="A254" s="1124"/>
      <c r="B254" s="103" t="s">
        <v>192</v>
      </c>
      <c r="C254" s="42" t="s">
        <v>25</v>
      </c>
      <c r="D254" s="694" t="s">
        <v>193</v>
      </c>
      <c r="E254" s="1051"/>
      <c r="F254" s="694" t="s">
        <v>3467</v>
      </c>
      <c r="G254" s="1053"/>
      <c r="H254" s="1053"/>
      <c r="I254" s="1053"/>
      <c r="J254" s="1053"/>
      <c r="K254" s="1051"/>
    </row>
    <row r="255" spans="1:11" customFormat="1" ht="87" customHeight="1" x14ac:dyDescent="0.25">
      <c r="A255" s="1124"/>
      <c r="B255" s="103" t="s">
        <v>200</v>
      </c>
      <c r="C255" s="42" t="s">
        <v>25</v>
      </c>
      <c r="D255" s="694" t="s">
        <v>201</v>
      </c>
      <c r="E255" s="1051"/>
      <c r="F255" s="694" t="s">
        <v>2512</v>
      </c>
      <c r="G255" s="1053"/>
      <c r="H255" s="1053"/>
      <c r="I255" s="1053"/>
      <c r="J255" s="1053"/>
      <c r="K255" s="1051"/>
    </row>
    <row r="256" spans="1:11" customFormat="1" ht="87" customHeight="1" x14ac:dyDescent="0.25">
      <c r="A256" s="1124"/>
      <c r="B256" s="103" t="s">
        <v>205</v>
      </c>
      <c r="C256" s="42" t="s">
        <v>25</v>
      </c>
      <c r="D256" s="694" t="s">
        <v>206</v>
      </c>
      <c r="E256" s="1051"/>
      <c r="F256" s="694" t="s">
        <v>432</v>
      </c>
      <c r="G256" s="1053"/>
      <c r="H256" s="1053"/>
      <c r="I256" s="1053"/>
      <c r="J256" s="1053"/>
      <c r="K256" s="1051"/>
    </row>
    <row r="257" spans="1:11" customFormat="1" ht="33" customHeight="1" x14ac:dyDescent="0.25">
      <c r="A257" s="1124"/>
      <c r="B257" s="1132" t="s">
        <v>2565</v>
      </c>
      <c r="C257" s="1133"/>
      <c r="D257" s="1133"/>
      <c r="E257" s="1133"/>
      <c r="F257" s="1133"/>
      <c r="G257" s="1133"/>
      <c r="H257" s="1133"/>
      <c r="I257" s="1133"/>
      <c r="J257" s="1133"/>
      <c r="K257" s="1134"/>
    </row>
    <row r="258" spans="1:11" customFormat="1" ht="27.6" customHeight="1" x14ac:dyDescent="0.25">
      <c r="A258" s="1124"/>
      <c r="B258" s="705" t="s">
        <v>514</v>
      </c>
      <c r="C258" s="705"/>
      <c r="D258" s="705"/>
      <c r="E258" s="705"/>
      <c r="F258" s="705"/>
      <c r="G258" s="705"/>
      <c r="H258" s="705"/>
      <c r="I258" s="705"/>
      <c r="J258" s="705"/>
      <c r="K258" s="705"/>
    </row>
    <row r="259" spans="1:11" customFormat="1" ht="87" customHeight="1" x14ac:dyDescent="0.25">
      <c r="A259" s="1124"/>
      <c r="B259" s="103" t="s">
        <v>219</v>
      </c>
      <c r="C259" s="42" t="s">
        <v>16</v>
      </c>
      <c r="D259" s="694" t="s">
        <v>436</v>
      </c>
      <c r="E259" s="1051"/>
      <c r="F259" s="694" t="s">
        <v>436</v>
      </c>
      <c r="G259" s="1053"/>
      <c r="H259" s="1053"/>
      <c r="I259" s="1053"/>
      <c r="J259" s="1053"/>
      <c r="K259" s="1051"/>
    </row>
    <row r="260" spans="1:11" customFormat="1" ht="87" customHeight="1" x14ac:dyDescent="0.25">
      <c r="A260" s="1124"/>
      <c r="B260" s="103" t="s">
        <v>227</v>
      </c>
      <c r="C260" s="42" t="s">
        <v>25</v>
      </c>
      <c r="D260" s="1066" t="s">
        <v>228</v>
      </c>
      <c r="E260" s="1051"/>
      <c r="F260" s="694" t="s">
        <v>2512</v>
      </c>
      <c r="G260" s="1053"/>
      <c r="H260" s="1053"/>
      <c r="I260" s="1053"/>
      <c r="J260" s="1053"/>
      <c r="K260" s="1051"/>
    </row>
    <row r="261" spans="1:11" customFormat="1" ht="87" customHeight="1" x14ac:dyDescent="0.25">
      <c r="A261" s="1124"/>
      <c r="B261" s="103" t="s">
        <v>232</v>
      </c>
      <c r="C261" s="42" t="s">
        <v>25</v>
      </c>
      <c r="D261" s="694" t="s">
        <v>233</v>
      </c>
      <c r="E261" s="1051"/>
      <c r="F261" s="694" t="s">
        <v>432</v>
      </c>
      <c r="G261" s="1053"/>
      <c r="H261" s="1053"/>
      <c r="I261" s="1053"/>
      <c r="J261" s="1053"/>
      <c r="K261" s="1051"/>
    </row>
    <row r="262" spans="1:11" customFormat="1" ht="39.75" customHeight="1" x14ac:dyDescent="0.25"/>
    <row r="263" spans="1:11" customFormat="1" ht="30.6" customHeight="1" x14ac:dyDescent="0.25">
      <c r="A263" s="376"/>
      <c r="B263" s="131" t="s">
        <v>482</v>
      </c>
      <c r="C263" s="131" t="s">
        <v>481</v>
      </c>
      <c r="D263" s="1057" t="s">
        <v>479</v>
      </c>
      <c r="E263" s="1063"/>
      <c r="F263" s="1057" t="s">
        <v>480</v>
      </c>
      <c r="G263" s="1058"/>
      <c r="H263" s="1058"/>
      <c r="I263" s="1058"/>
      <c r="J263" s="1058"/>
      <c r="K263" s="1058"/>
    </row>
    <row r="264" spans="1:11" customFormat="1" ht="40.15" customHeight="1" x14ac:dyDescent="0.25">
      <c r="A264" s="1059" t="s">
        <v>2564</v>
      </c>
      <c r="B264" s="1060"/>
      <c r="C264" s="1060"/>
      <c r="D264" s="1060"/>
      <c r="E264" s="1060"/>
      <c r="F264" s="1060"/>
      <c r="G264" s="1060"/>
      <c r="H264" s="1060"/>
      <c r="I264" s="1060"/>
      <c r="J264" s="1060"/>
      <c r="K264" s="1061"/>
    </row>
    <row r="265" spans="1:11" customFormat="1" ht="27.6" customHeight="1" x14ac:dyDescent="0.25">
      <c r="A265" s="1067" t="s">
        <v>2676</v>
      </c>
      <c r="B265" s="1068"/>
      <c r="C265" s="1068"/>
      <c r="D265" s="1068"/>
      <c r="E265" s="1068"/>
      <c r="F265" s="1068"/>
      <c r="G265" s="1068"/>
      <c r="H265" s="1068"/>
      <c r="I265" s="1068"/>
      <c r="J265" s="1068"/>
      <c r="K265" s="1068"/>
    </row>
    <row r="266" spans="1:11" customFormat="1" ht="27.6" customHeight="1" x14ac:dyDescent="0.25">
      <c r="A266" s="1070"/>
      <c r="B266" s="705" t="s">
        <v>2580</v>
      </c>
      <c r="C266" s="705"/>
      <c r="D266" s="705"/>
      <c r="E266" s="705"/>
      <c r="F266" s="705"/>
      <c r="G266" s="705"/>
      <c r="H266" s="705"/>
      <c r="I266" s="705"/>
      <c r="J266" s="705"/>
      <c r="K266" s="705"/>
    </row>
    <row r="267" spans="1:11" customFormat="1" ht="87" customHeight="1" x14ac:dyDescent="0.25">
      <c r="A267" s="1071"/>
      <c r="B267" s="103" t="s">
        <v>173</v>
      </c>
      <c r="C267" s="42" t="s">
        <v>63</v>
      </c>
      <c r="D267" s="694" t="s">
        <v>2557</v>
      </c>
      <c r="E267" s="1051"/>
      <c r="F267" s="694" t="s">
        <v>4026</v>
      </c>
      <c r="G267" s="1053"/>
      <c r="H267" s="1053"/>
      <c r="I267" s="1053"/>
      <c r="J267" s="1053"/>
      <c r="K267" s="1051"/>
    </row>
    <row r="268" spans="1:11" customFormat="1" ht="87" customHeight="1" x14ac:dyDescent="0.25">
      <c r="A268" s="1071"/>
      <c r="B268" s="3" t="s">
        <v>427</v>
      </c>
      <c r="C268" s="107" t="s">
        <v>16</v>
      </c>
      <c r="D268" s="694" t="s">
        <v>436</v>
      </c>
      <c r="E268" s="1051"/>
      <c r="F268" s="694" t="s">
        <v>436</v>
      </c>
      <c r="G268" s="1053"/>
      <c r="H268" s="1053"/>
      <c r="I268" s="1053"/>
      <c r="J268" s="1053"/>
      <c r="K268" s="1051"/>
    </row>
    <row r="269" spans="1:11" customFormat="1" ht="28.5" customHeight="1" x14ac:dyDescent="0.25">
      <c r="A269" s="1071"/>
      <c r="B269" s="705" t="s">
        <v>2578</v>
      </c>
      <c r="C269" s="705"/>
      <c r="D269" s="705"/>
      <c r="E269" s="705"/>
      <c r="F269" s="705"/>
      <c r="G269" s="705"/>
      <c r="H269" s="705"/>
      <c r="I269" s="705"/>
      <c r="J269" s="705"/>
      <c r="K269" s="705"/>
    </row>
    <row r="270" spans="1:11" customFormat="1" ht="87" customHeight="1" x14ac:dyDescent="0.25">
      <c r="A270" s="1071"/>
      <c r="B270" s="103" t="s">
        <v>173</v>
      </c>
      <c r="C270" s="42" t="s">
        <v>63</v>
      </c>
      <c r="D270" s="694" t="s">
        <v>2557</v>
      </c>
      <c r="E270" s="1051"/>
      <c r="F270" s="694" t="s">
        <v>4028</v>
      </c>
      <c r="G270" s="1053"/>
      <c r="H270" s="1053"/>
      <c r="I270" s="1053"/>
      <c r="J270" s="1053"/>
      <c r="K270" s="1051"/>
    </row>
    <row r="271" spans="1:11" customFormat="1" ht="87" customHeight="1" x14ac:dyDescent="0.25">
      <c r="A271" s="1072"/>
      <c r="B271" s="103" t="s">
        <v>2576</v>
      </c>
      <c r="C271" s="42" t="s">
        <v>25</v>
      </c>
      <c r="D271" s="694" t="s">
        <v>942</v>
      </c>
      <c r="E271" s="1051"/>
      <c r="F271" s="694" t="s">
        <v>2403</v>
      </c>
      <c r="G271" s="1053"/>
      <c r="H271" s="1053"/>
      <c r="I271" s="1053"/>
      <c r="J271" s="1053"/>
      <c r="K271" s="1051"/>
    </row>
    <row r="272" spans="1:11" customFormat="1" ht="39.75" customHeight="1" x14ac:dyDescent="0.25"/>
    <row r="273" spans="1:11" customFormat="1" ht="30.6" customHeight="1" x14ac:dyDescent="0.25">
      <c r="A273" s="376"/>
      <c r="B273" s="131" t="s">
        <v>482</v>
      </c>
      <c r="C273" s="131" t="s">
        <v>481</v>
      </c>
      <c r="D273" s="1057" t="s">
        <v>479</v>
      </c>
      <c r="E273" s="1063"/>
      <c r="F273" s="1057" t="s">
        <v>480</v>
      </c>
      <c r="G273" s="1058"/>
      <c r="H273" s="1058"/>
      <c r="I273" s="1058"/>
      <c r="J273" s="1058"/>
      <c r="K273" s="1058"/>
    </row>
    <row r="274" spans="1:11" customFormat="1" ht="40.15" customHeight="1" x14ac:dyDescent="0.25">
      <c r="A274" s="1059" t="s">
        <v>2563</v>
      </c>
      <c r="B274" s="1060"/>
      <c r="C274" s="1060"/>
      <c r="D274" s="1060"/>
      <c r="E274" s="1060"/>
      <c r="F274" s="1060"/>
      <c r="G274" s="1060"/>
      <c r="H274" s="1060"/>
      <c r="I274" s="1060"/>
      <c r="J274" s="1060"/>
      <c r="K274" s="1061"/>
    </row>
    <row r="275" spans="1:11" customFormat="1" ht="27.6" customHeight="1" x14ac:dyDescent="0.25">
      <c r="A275" s="1067" t="s">
        <v>2676</v>
      </c>
      <c r="B275" s="1068"/>
      <c r="C275" s="1068"/>
      <c r="D275" s="1068"/>
      <c r="E275" s="1068"/>
      <c r="F275" s="1068"/>
      <c r="G275" s="1068"/>
      <c r="H275" s="1068"/>
      <c r="I275" s="1068"/>
      <c r="J275" s="1068"/>
      <c r="K275" s="1068"/>
    </row>
    <row r="276" spans="1:11" customFormat="1" ht="27.6" customHeight="1" x14ac:dyDescent="0.25">
      <c r="B276" s="705" t="s">
        <v>2580</v>
      </c>
      <c r="C276" s="705"/>
      <c r="D276" s="705"/>
      <c r="E276" s="705"/>
      <c r="F276" s="705"/>
      <c r="G276" s="705"/>
      <c r="H276" s="705"/>
      <c r="I276" s="705"/>
      <c r="J276" s="705"/>
      <c r="K276" s="705"/>
    </row>
    <row r="277" spans="1:11" customFormat="1" ht="87" customHeight="1" x14ac:dyDescent="0.25">
      <c r="B277" s="103" t="s">
        <v>173</v>
      </c>
      <c r="C277" s="42" t="s">
        <v>63</v>
      </c>
      <c r="D277" s="694" t="s">
        <v>2557</v>
      </c>
      <c r="E277" s="1051"/>
      <c r="F277" s="694" t="s">
        <v>4026</v>
      </c>
      <c r="G277" s="1053"/>
      <c r="H277" s="1053"/>
      <c r="I277" s="1053"/>
      <c r="J277" s="1053"/>
      <c r="K277" s="1051"/>
    </row>
    <row r="278" spans="1:11" customFormat="1" ht="87" customHeight="1" x14ac:dyDescent="0.25">
      <c r="B278" s="3" t="s">
        <v>427</v>
      </c>
      <c r="C278" s="107" t="s">
        <v>16</v>
      </c>
      <c r="D278" s="694" t="s">
        <v>436</v>
      </c>
      <c r="E278" s="1051"/>
      <c r="F278" s="694" t="s">
        <v>436</v>
      </c>
      <c r="G278" s="1053"/>
      <c r="H278" s="1053"/>
      <c r="I278" s="1053"/>
      <c r="J278" s="1053"/>
      <c r="K278" s="1051"/>
    </row>
    <row r="279" spans="1:11" customFormat="1" ht="28.5" customHeight="1" x14ac:dyDescent="0.25">
      <c r="B279" s="705" t="s">
        <v>2578</v>
      </c>
      <c r="C279" s="705"/>
      <c r="D279" s="705"/>
      <c r="E279" s="705"/>
      <c r="F279" s="705"/>
      <c r="G279" s="705"/>
      <c r="H279" s="705"/>
      <c r="I279" s="705"/>
      <c r="J279" s="705"/>
      <c r="K279" s="705"/>
    </row>
    <row r="280" spans="1:11" customFormat="1" ht="87" customHeight="1" x14ac:dyDescent="0.25">
      <c r="B280" s="103" t="s">
        <v>173</v>
      </c>
      <c r="C280" s="42" t="s">
        <v>63</v>
      </c>
      <c r="D280" s="694" t="s">
        <v>2557</v>
      </c>
      <c r="E280" s="1051"/>
      <c r="F280" s="694" t="s">
        <v>4027</v>
      </c>
      <c r="G280" s="1053"/>
      <c r="H280" s="1053"/>
      <c r="I280" s="1053"/>
      <c r="J280" s="1053"/>
      <c r="K280" s="1051"/>
    </row>
    <row r="281" spans="1:11" customFormat="1" ht="87" customHeight="1" x14ac:dyDescent="0.25">
      <c r="B281" s="103" t="s">
        <v>2576</v>
      </c>
      <c r="C281" s="42" t="s">
        <v>25</v>
      </c>
      <c r="D281" s="694" t="s">
        <v>942</v>
      </c>
      <c r="E281" s="1051"/>
      <c r="F281" s="694" t="s">
        <v>2403</v>
      </c>
      <c r="G281" s="1053"/>
      <c r="H281" s="1053"/>
      <c r="I281" s="1053"/>
      <c r="J281" s="1053"/>
      <c r="K281" s="1051"/>
    </row>
    <row r="282" spans="1:11" customFormat="1" ht="39.75" customHeight="1" x14ac:dyDescent="0.25"/>
    <row r="283" spans="1:11" customFormat="1" ht="30.6" customHeight="1" x14ac:dyDescent="0.25">
      <c r="A283" s="376"/>
      <c r="B283" s="131" t="s">
        <v>482</v>
      </c>
      <c r="C283" s="131" t="s">
        <v>481</v>
      </c>
      <c r="D283" s="1057" t="s">
        <v>479</v>
      </c>
      <c r="E283" s="1063"/>
      <c r="F283" s="1057" t="s">
        <v>480</v>
      </c>
      <c r="G283" s="1058"/>
      <c r="H283" s="1058"/>
      <c r="I283" s="1058"/>
      <c r="J283" s="1058"/>
      <c r="K283" s="1058"/>
    </row>
    <row r="284" spans="1:11" customFormat="1" ht="40.15" customHeight="1" x14ac:dyDescent="0.25">
      <c r="A284" s="1059" t="s">
        <v>2562</v>
      </c>
      <c r="B284" s="1060"/>
      <c r="C284" s="1060"/>
      <c r="D284" s="1060"/>
      <c r="E284" s="1060"/>
      <c r="F284" s="1060"/>
      <c r="G284" s="1060"/>
      <c r="H284" s="1060"/>
      <c r="I284" s="1060"/>
      <c r="J284" s="1060"/>
      <c r="K284" s="1061"/>
    </row>
    <row r="285" spans="1:11" customFormat="1" ht="27.6" customHeight="1" x14ac:dyDescent="0.25">
      <c r="A285" s="1067" t="s">
        <v>2676</v>
      </c>
      <c r="B285" s="1068"/>
      <c r="C285" s="1068"/>
      <c r="D285" s="1068"/>
      <c r="E285" s="1068"/>
      <c r="F285" s="1068"/>
      <c r="G285" s="1068"/>
      <c r="H285" s="1068"/>
      <c r="I285" s="1068"/>
      <c r="J285" s="1068"/>
      <c r="K285" s="1068"/>
    </row>
    <row r="286" spans="1:11" customFormat="1" ht="27.6" customHeight="1" x14ac:dyDescent="0.25">
      <c r="A286" s="1070"/>
      <c r="B286" s="702" t="s">
        <v>2580</v>
      </c>
      <c r="C286" s="703"/>
      <c r="D286" s="703"/>
      <c r="E286" s="703"/>
      <c r="F286" s="703"/>
      <c r="G286" s="703"/>
      <c r="H286" s="703"/>
      <c r="I286" s="703"/>
      <c r="J286" s="703"/>
      <c r="K286" s="704"/>
    </row>
    <row r="287" spans="1:11" customFormat="1" ht="87" customHeight="1" x14ac:dyDescent="0.25">
      <c r="A287" s="1071"/>
      <c r="B287" s="103" t="s">
        <v>173</v>
      </c>
      <c r="C287" s="42" t="s">
        <v>63</v>
      </c>
      <c r="D287" s="694" t="s">
        <v>2557</v>
      </c>
      <c r="E287" s="1051"/>
      <c r="F287" s="694" t="s">
        <v>4026</v>
      </c>
      <c r="G287" s="1053"/>
      <c r="H287" s="1053"/>
      <c r="I287" s="1053"/>
      <c r="J287" s="1053"/>
      <c r="K287" s="1051"/>
    </row>
    <row r="288" spans="1:11" customFormat="1" ht="87" customHeight="1" x14ac:dyDescent="0.25">
      <c r="A288" s="1071"/>
      <c r="B288" s="3" t="s">
        <v>427</v>
      </c>
      <c r="C288" s="107" t="s">
        <v>16</v>
      </c>
      <c r="D288" s="694" t="s">
        <v>436</v>
      </c>
      <c r="E288" s="1051"/>
      <c r="F288" s="694" t="s">
        <v>436</v>
      </c>
      <c r="G288" s="1053"/>
      <c r="H288" s="1053"/>
      <c r="I288" s="1053"/>
      <c r="J288" s="1053"/>
      <c r="K288" s="1051"/>
    </row>
    <row r="289" spans="1:11" customFormat="1" ht="28.5" customHeight="1" x14ac:dyDescent="0.25">
      <c r="A289" s="1071"/>
      <c r="B289" s="705" t="s">
        <v>2578</v>
      </c>
      <c r="C289" s="705"/>
      <c r="D289" s="705"/>
      <c r="E289" s="705"/>
      <c r="F289" s="705"/>
      <c r="G289" s="705"/>
      <c r="H289" s="705"/>
      <c r="I289" s="705"/>
      <c r="J289" s="705"/>
      <c r="K289" s="705"/>
    </row>
    <row r="290" spans="1:11" customFormat="1" ht="87" customHeight="1" x14ac:dyDescent="0.25">
      <c r="A290" s="1071"/>
      <c r="B290" s="103" t="s">
        <v>173</v>
      </c>
      <c r="C290" s="42" t="s">
        <v>63</v>
      </c>
      <c r="D290" s="694" t="s">
        <v>2557</v>
      </c>
      <c r="E290" s="1051"/>
      <c r="F290" s="694" t="s">
        <v>4028</v>
      </c>
      <c r="G290" s="1053"/>
      <c r="H290" s="1053"/>
      <c r="I290" s="1053"/>
      <c r="J290" s="1053"/>
      <c r="K290" s="1051"/>
    </row>
    <row r="291" spans="1:11" customFormat="1" ht="87" customHeight="1" x14ac:dyDescent="0.25">
      <c r="A291" s="1072"/>
      <c r="B291" s="103" t="s">
        <v>2576</v>
      </c>
      <c r="C291" s="42" t="s">
        <v>25</v>
      </c>
      <c r="D291" s="694" t="s">
        <v>942</v>
      </c>
      <c r="E291" s="1051"/>
      <c r="F291" s="694" t="s">
        <v>2575</v>
      </c>
      <c r="G291" s="1053"/>
      <c r="H291" s="1053"/>
      <c r="I291" s="1053"/>
      <c r="J291" s="1053"/>
      <c r="K291" s="1051"/>
    </row>
    <row r="292" spans="1:11" s="544" customFormat="1" ht="34.5" customHeight="1" x14ac:dyDescent="0.25">
      <c r="A292" s="540"/>
      <c r="B292" s="541"/>
      <c r="C292" s="541"/>
      <c r="D292" s="542"/>
      <c r="E292" s="542"/>
      <c r="F292" s="542"/>
      <c r="G292" s="542"/>
      <c r="H292" s="542"/>
      <c r="I292" s="542"/>
      <c r="J292" s="542"/>
      <c r="K292" s="543"/>
    </row>
    <row r="293" spans="1:11" customFormat="1" ht="30.6" customHeight="1" x14ac:dyDescent="0.25">
      <c r="A293" s="376"/>
      <c r="B293" s="131" t="s">
        <v>482</v>
      </c>
      <c r="C293" s="131" t="s">
        <v>481</v>
      </c>
      <c r="D293" s="1057" t="s">
        <v>479</v>
      </c>
      <c r="E293" s="1063"/>
      <c r="F293" s="1057" t="s">
        <v>480</v>
      </c>
      <c r="G293" s="1058"/>
      <c r="H293" s="1058"/>
      <c r="I293" s="1058"/>
      <c r="J293" s="1058"/>
      <c r="K293" s="1058"/>
    </row>
    <row r="294" spans="1:11" s="77" customFormat="1" ht="40.15" customHeight="1" x14ac:dyDescent="0.25">
      <c r="A294" s="1059" t="s">
        <v>3497</v>
      </c>
      <c r="B294" s="1060"/>
      <c r="C294" s="1060"/>
      <c r="D294" s="1060"/>
      <c r="E294" s="1060"/>
      <c r="F294" s="1060"/>
      <c r="G294" s="1060"/>
      <c r="H294" s="1060"/>
      <c r="I294" s="1060"/>
      <c r="J294" s="1060"/>
      <c r="K294" s="1061"/>
    </row>
    <row r="295" spans="1:11" customFormat="1" ht="27.6" customHeight="1" x14ac:dyDescent="0.25">
      <c r="A295" s="1048"/>
      <c r="B295" s="1049"/>
      <c r="C295" s="1049"/>
      <c r="D295" s="1049"/>
      <c r="E295" s="1049"/>
      <c r="F295" s="1049"/>
      <c r="G295" s="1049"/>
      <c r="H295" s="1049"/>
      <c r="I295" s="1049"/>
      <c r="J295" s="1049"/>
      <c r="K295" s="1050"/>
    </row>
    <row r="296" spans="1:11" s="544" customFormat="1" ht="34.5" customHeight="1" x14ac:dyDescent="0.25">
      <c r="A296" s="540"/>
      <c r="B296" s="541"/>
      <c r="C296" s="541"/>
      <c r="D296" s="542"/>
      <c r="E296" s="542"/>
      <c r="F296" s="542"/>
      <c r="G296" s="542"/>
      <c r="H296" s="542"/>
      <c r="I296" s="542"/>
      <c r="J296" s="542"/>
      <c r="K296" s="543"/>
    </row>
    <row r="297" spans="1:11" customFormat="1" ht="30.6" customHeight="1" x14ac:dyDescent="0.25">
      <c r="A297" s="376"/>
      <c r="B297" s="131" t="s">
        <v>482</v>
      </c>
      <c r="C297" s="131" t="s">
        <v>481</v>
      </c>
      <c r="D297" s="1057" t="s">
        <v>479</v>
      </c>
      <c r="E297" s="1063"/>
      <c r="F297" s="1057" t="s">
        <v>480</v>
      </c>
      <c r="G297" s="1058"/>
      <c r="H297" s="1058"/>
      <c r="I297" s="1058"/>
      <c r="J297" s="1058"/>
      <c r="K297" s="1058"/>
    </row>
    <row r="298" spans="1:11" s="77" customFormat="1" ht="40.15" customHeight="1" x14ac:dyDescent="0.25">
      <c r="A298" s="1059" t="s">
        <v>3498</v>
      </c>
      <c r="B298" s="1060"/>
      <c r="C298" s="1060"/>
      <c r="D298" s="1060"/>
      <c r="E298" s="1060"/>
      <c r="F298" s="1060"/>
      <c r="G298" s="1060"/>
      <c r="H298" s="1060"/>
      <c r="I298" s="1060"/>
      <c r="J298" s="1060"/>
      <c r="K298" s="1061"/>
    </row>
    <row r="299" spans="1:11" customFormat="1" ht="27.6" customHeight="1" x14ac:dyDescent="0.25">
      <c r="A299" s="1048"/>
      <c r="B299" s="1049"/>
      <c r="C299" s="1049"/>
      <c r="D299" s="1049"/>
      <c r="E299" s="1049"/>
      <c r="F299" s="1049"/>
      <c r="G299" s="1049"/>
      <c r="H299" s="1049"/>
      <c r="I299" s="1049"/>
      <c r="J299" s="1049"/>
      <c r="K299" s="1050"/>
    </row>
    <row r="300" spans="1:11" s="544" customFormat="1" ht="34.5" customHeight="1" x14ac:dyDescent="0.25">
      <c r="A300" s="540"/>
      <c r="B300" s="541"/>
      <c r="C300" s="541"/>
      <c r="D300" s="542"/>
      <c r="E300" s="542"/>
      <c r="F300" s="542"/>
      <c r="G300" s="542"/>
      <c r="H300" s="542"/>
      <c r="I300" s="542"/>
      <c r="J300" s="542"/>
      <c r="K300" s="543"/>
    </row>
    <row r="301" spans="1:11" customFormat="1" ht="30.6" customHeight="1" x14ac:dyDescent="0.25">
      <c r="A301" s="376"/>
      <c r="B301" s="131" t="s">
        <v>482</v>
      </c>
      <c r="C301" s="131" t="s">
        <v>481</v>
      </c>
      <c r="D301" s="1057" t="s">
        <v>479</v>
      </c>
      <c r="E301" s="1063"/>
      <c r="F301" s="1057" t="s">
        <v>480</v>
      </c>
      <c r="G301" s="1058"/>
      <c r="H301" s="1058"/>
      <c r="I301" s="1058"/>
      <c r="J301" s="1058"/>
      <c r="K301" s="1058"/>
    </row>
    <row r="302" spans="1:11" customFormat="1" ht="40.15" customHeight="1" x14ac:dyDescent="0.25">
      <c r="A302" s="1059" t="s">
        <v>3499</v>
      </c>
      <c r="B302" s="1060"/>
      <c r="C302" s="1060"/>
      <c r="D302" s="1060"/>
      <c r="E302" s="1060"/>
      <c r="F302" s="1060"/>
      <c r="G302" s="1060"/>
      <c r="H302" s="1060"/>
      <c r="I302" s="1060"/>
      <c r="J302" s="1060"/>
      <c r="K302" s="1061"/>
    </row>
    <row r="303" spans="1:11" customFormat="1" ht="27.6" customHeight="1" x14ac:dyDescent="0.25">
      <c r="A303" s="1048"/>
      <c r="B303" s="1049"/>
      <c r="C303" s="1049"/>
      <c r="D303" s="1049"/>
      <c r="E303" s="1049"/>
      <c r="F303" s="1049"/>
      <c r="G303" s="1049"/>
      <c r="H303" s="1049"/>
      <c r="I303" s="1049"/>
      <c r="J303" s="1049"/>
      <c r="K303" s="1050"/>
    </row>
    <row r="304" spans="1:11" s="544" customFormat="1" ht="34.5" customHeight="1" x14ac:dyDescent="0.25">
      <c r="A304" s="540"/>
      <c r="B304" s="541"/>
      <c r="C304" s="541"/>
      <c r="D304" s="542"/>
      <c r="E304" s="542"/>
      <c r="F304" s="542"/>
      <c r="G304" s="542"/>
      <c r="H304" s="542"/>
      <c r="I304" s="542"/>
      <c r="J304" s="542"/>
      <c r="K304" s="543"/>
    </row>
    <row r="305" spans="1:12" customFormat="1" ht="30.6" customHeight="1" x14ac:dyDescent="0.25">
      <c r="A305" s="376"/>
      <c r="B305" s="131" t="s">
        <v>482</v>
      </c>
      <c r="C305" s="131" t="s">
        <v>481</v>
      </c>
      <c r="D305" s="1057" t="s">
        <v>479</v>
      </c>
      <c r="E305" s="1063"/>
      <c r="F305" s="1057" t="s">
        <v>480</v>
      </c>
      <c r="G305" s="1058"/>
      <c r="H305" s="1058"/>
      <c r="I305" s="1058"/>
      <c r="J305" s="1058"/>
      <c r="K305" s="1058"/>
    </row>
    <row r="306" spans="1:12" s="77" customFormat="1" ht="40.15" customHeight="1" x14ac:dyDescent="0.25">
      <c r="A306" s="1059" t="s">
        <v>3500</v>
      </c>
      <c r="B306" s="1060"/>
      <c r="C306" s="1060"/>
      <c r="D306" s="1060"/>
      <c r="E306" s="1060"/>
      <c r="F306" s="1060"/>
      <c r="G306" s="1060"/>
      <c r="H306" s="1060"/>
      <c r="I306" s="1060"/>
      <c r="J306" s="1060"/>
      <c r="K306" s="1061"/>
    </row>
    <row r="307" spans="1:12" customFormat="1" ht="27.6" customHeight="1" x14ac:dyDescent="0.25">
      <c r="A307" s="1048"/>
      <c r="B307" s="1049"/>
      <c r="C307" s="1049"/>
      <c r="D307" s="1049"/>
      <c r="E307" s="1049"/>
      <c r="F307" s="1049"/>
      <c r="G307" s="1049"/>
      <c r="H307" s="1049"/>
      <c r="I307" s="1049"/>
      <c r="J307" s="1049"/>
      <c r="K307" s="1050"/>
    </row>
    <row r="308" spans="1:12" customFormat="1" ht="39.75" customHeight="1" x14ac:dyDescent="0.25"/>
    <row r="309" spans="1:12" ht="22.5" customHeight="1" x14ac:dyDescent="0.25">
      <c r="A309" s="376"/>
      <c r="B309" s="131" t="s">
        <v>482</v>
      </c>
      <c r="C309" s="131" t="s">
        <v>481</v>
      </c>
      <c r="D309" s="1057" t="s">
        <v>479</v>
      </c>
      <c r="E309" s="1063"/>
      <c r="F309" s="1057" t="s">
        <v>480</v>
      </c>
      <c r="G309" s="1058"/>
      <c r="H309" s="1058"/>
      <c r="I309" s="1058"/>
      <c r="J309" s="1058"/>
      <c r="K309" s="1058"/>
    </row>
    <row r="310" spans="1:12" ht="39" customHeight="1" x14ac:dyDescent="0.25">
      <c r="A310" s="1059" t="s">
        <v>2561</v>
      </c>
      <c r="B310" s="1060"/>
      <c r="C310" s="1060"/>
      <c r="D310" s="1060"/>
      <c r="E310" s="1060"/>
      <c r="F310" s="1060"/>
      <c r="G310" s="1060"/>
      <c r="H310" s="1060"/>
      <c r="I310" s="1060"/>
      <c r="J310" s="1060"/>
      <c r="K310" s="1061"/>
    </row>
    <row r="311" spans="1:12" ht="39.75" customHeight="1" x14ac:dyDescent="0.25">
      <c r="A311" s="1067" t="s">
        <v>2560</v>
      </c>
      <c r="B311" s="1068"/>
      <c r="C311" s="1068"/>
      <c r="D311" s="1068"/>
      <c r="E311" s="1068"/>
      <c r="F311" s="1068"/>
      <c r="G311" s="1068"/>
      <c r="H311" s="1068"/>
      <c r="I311" s="1068"/>
      <c r="J311" s="1068"/>
      <c r="K311" s="1068"/>
    </row>
    <row r="314" spans="1:12" ht="36.75" customHeight="1" x14ac:dyDescent="0.25">
      <c r="B314" s="1069" t="s">
        <v>2559</v>
      </c>
      <c r="C314" s="1069"/>
      <c r="D314" s="1069"/>
      <c r="E314" s="1069"/>
    </row>
    <row r="315" spans="1:12" ht="22.5" customHeight="1" x14ac:dyDescent="0.25">
      <c r="A315" s="376"/>
      <c r="B315" s="131" t="s">
        <v>482</v>
      </c>
      <c r="C315" s="131" t="s">
        <v>481</v>
      </c>
      <c r="D315" s="1057" t="s">
        <v>479</v>
      </c>
      <c r="E315" s="1063"/>
      <c r="F315" s="1057" t="s">
        <v>480</v>
      </c>
      <c r="G315" s="1058"/>
      <c r="H315" s="1058"/>
      <c r="I315" s="1058"/>
      <c r="J315" s="1058"/>
      <c r="K315" s="1058"/>
    </row>
    <row r="316" spans="1:12" ht="39" customHeight="1" x14ac:dyDescent="0.25">
      <c r="A316" s="1059" t="s">
        <v>2558</v>
      </c>
      <c r="B316" s="1060"/>
      <c r="C316" s="1060"/>
      <c r="D316" s="1060"/>
      <c r="E316" s="1060"/>
      <c r="F316" s="1060"/>
      <c r="G316" s="1060"/>
      <c r="H316" s="1060"/>
      <c r="I316" s="1060"/>
      <c r="J316" s="1060"/>
      <c r="K316" s="1061"/>
    </row>
    <row r="317" spans="1:12" ht="39.75" customHeight="1" x14ac:dyDescent="0.25">
      <c r="A317" s="1062" t="s">
        <v>3652</v>
      </c>
      <c r="B317" s="1062"/>
      <c r="C317" s="1062"/>
      <c r="D317" s="1062"/>
      <c r="E317" s="1062"/>
      <c r="F317" s="1062"/>
      <c r="G317" s="1062"/>
      <c r="H317" s="1062"/>
      <c r="I317" s="1062"/>
      <c r="J317" s="1062"/>
      <c r="K317" s="1062"/>
      <c r="L317" s="301"/>
    </row>
    <row r="318" spans="1:12" ht="39.75" customHeight="1" x14ac:dyDescent="0.25">
      <c r="A318" s="590"/>
      <c r="B318" s="935" t="s">
        <v>3653</v>
      </c>
      <c r="C318" s="936"/>
      <c r="D318" s="936"/>
      <c r="E318" s="936"/>
      <c r="F318" s="936"/>
      <c r="G318" s="936"/>
      <c r="H318" s="936"/>
      <c r="I318" s="936"/>
      <c r="J318" s="936"/>
      <c r="K318" s="937"/>
    </row>
    <row r="319" spans="1:12" customFormat="1" ht="87" customHeight="1" x14ac:dyDescent="0.25">
      <c r="A319" s="591"/>
      <c r="B319" s="3" t="s">
        <v>427</v>
      </c>
      <c r="C319" s="39" t="s">
        <v>16</v>
      </c>
      <c r="D319" s="694" t="s">
        <v>436</v>
      </c>
      <c r="E319" s="1051"/>
      <c r="F319" s="694" t="s">
        <v>436</v>
      </c>
      <c r="G319" s="1053"/>
      <c r="H319" s="1053"/>
      <c r="I319" s="1053"/>
      <c r="J319" s="1053"/>
      <c r="K319" s="1051"/>
    </row>
    <row r="320" spans="1:12" customFormat="1" ht="87" customHeight="1" x14ac:dyDescent="0.25">
      <c r="A320" s="592"/>
      <c r="B320" s="103" t="s">
        <v>173</v>
      </c>
      <c r="C320" s="4" t="s">
        <v>63</v>
      </c>
      <c r="D320" s="694" t="s">
        <v>2557</v>
      </c>
      <c r="E320" s="1051"/>
      <c r="F320" s="694" t="s">
        <v>4026</v>
      </c>
      <c r="G320" s="1053"/>
      <c r="H320" s="1053"/>
      <c r="I320" s="1053"/>
      <c r="J320" s="1053"/>
      <c r="K320" s="1051"/>
    </row>
  </sheetData>
  <sheetProtection algorithmName="SHA-512" hashValue="o/AeokIhIE+3MPTyO1Qj4DviuZSj6xTj336dpg0uYkUkpSynvWEyO6R7AkguwUhbpU4LdhJdA6VWiER4YoHVIA==" saltValue="n2xUI5KyrtzYSpg4ZG9EMA==" spinCount="100000" sheet="1" objects="1" scenarios="1"/>
  <mergeCells count="420">
    <mergeCell ref="D160:E160"/>
    <mergeCell ref="F160:K160"/>
    <mergeCell ref="B161:K161"/>
    <mergeCell ref="D162:E162"/>
    <mergeCell ref="F162:K162"/>
    <mergeCell ref="F134:K134"/>
    <mergeCell ref="B135:K135"/>
    <mergeCell ref="D136:E136"/>
    <mergeCell ref="F136:K136"/>
    <mergeCell ref="A154:E154"/>
    <mergeCell ref="J154:K154"/>
    <mergeCell ref="A155:K155"/>
    <mergeCell ref="D156:E156"/>
    <mergeCell ref="J156:K156"/>
    <mergeCell ref="D158:E158"/>
    <mergeCell ref="F158:K158"/>
    <mergeCell ref="A159:E159"/>
    <mergeCell ref="J159:K159"/>
    <mergeCell ref="A148:A149"/>
    <mergeCell ref="B148:K148"/>
    <mergeCell ref="D149:E149"/>
    <mergeCell ref="F149:K149"/>
    <mergeCell ref="A150:A151"/>
    <mergeCell ref="B150:K150"/>
    <mergeCell ref="D293:E293"/>
    <mergeCell ref="F293:K293"/>
    <mergeCell ref="A294:K294"/>
    <mergeCell ref="A295:K295"/>
    <mergeCell ref="D297:E297"/>
    <mergeCell ref="F297:K297"/>
    <mergeCell ref="A298:K298"/>
    <mergeCell ref="A299:K299"/>
    <mergeCell ref="D301:E301"/>
    <mergeCell ref="F301:K301"/>
    <mergeCell ref="B318:K318"/>
    <mergeCell ref="D319:E319"/>
    <mergeCell ref="F319:K319"/>
    <mergeCell ref="D320:E320"/>
    <mergeCell ref="F320:K320"/>
    <mergeCell ref="A302:K302"/>
    <mergeCell ref="A303:K303"/>
    <mergeCell ref="D305:E305"/>
    <mergeCell ref="F305:K305"/>
    <mergeCell ref="A306:K306"/>
    <mergeCell ref="A307:K307"/>
    <mergeCell ref="D315:E315"/>
    <mergeCell ref="F315:K315"/>
    <mergeCell ref="A316:K316"/>
    <mergeCell ref="D309:E309"/>
    <mergeCell ref="F309:K309"/>
    <mergeCell ref="A310:K310"/>
    <mergeCell ref="A311:K311"/>
    <mergeCell ref="B314:E314"/>
    <mergeCell ref="A317:K317"/>
    <mergeCell ref="B279:K279"/>
    <mergeCell ref="D280:E280"/>
    <mergeCell ref="F280:K280"/>
    <mergeCell ref="D281:E281"/>
    <mergeCell ref="F281:K281"/>
    <mergeCell ref="D283:E283"/>
    <mergeCell ref="F283:K283"/>
    <mergeCell ref="A286:A291"/>
    <mergeCell ref="B286:K286"/>
    <mergeCell ref="D287:E287"/>
    <mergeCell ref="F287:K287"/>
    <mergeCell ref="A284:K284"/>
    <mergeCell ref="A285:K285"/>
    <mergeCell ref="D288:E288"/>
    <mergeCell ref="F288:K288"/>
    <mergeCell ref="B289:K289"/>
    <mergeCell ref="D290:E290"/>
    <mergeCell ref="F290:K290"/>
    <mergeCell ref="D291:E291"/>
    <mergeCell ref="F291:K291"/>
    <mergeCell ref="D277:E277"/>
    <mergeCell ref="F277:K277"/>
    <mergeCell ref="D278:E278"/>
    <mergeCell ref="F278:K278"/>
    <mergeCell ref="B269:K269"/>
    <mergeCell ref="D270:E270"/>
    <mergeCell ref="F270:K270"/>
    <mergeCell ref="D271:E271"/>
    <mergeCell ref="F271:K271"/>
    <mergeCell ref="D273:E273"/>
    <mergeCell ref="F273:K273"/>
    <mergeCell ref="A274:K274"/>
    <mergeCell ref="A275:K275"/>
    <mergeCell ref="D261:E261"/>
    <mergeCell ref="F261:K261"/>
    <mergeCell ref="D263:E263"/>
    <mergeCell ref="F263:K263"/>
    <mergeCell ref="A264:K264"/>
    <mergeCell ref="A265:K265"/>
    <mergeCell ref="D268:E268"/>
    <mergeCell ref="F268:K268"/>
    <mergeCell ref="B276:K276"/>
    <mergeCell ref="A266:A271"/>
    <mergeCell ref="B266:K266"/>
    <mergeCell ref="D267:E267"/>
    <mergeCell ref="F267:K267"/>
    <mergeCell ref="A244:K244"/>
    <mergeCell ref="A245:K245"/>
    <mergeCell ref="D247:E247"/>
    <mergeCell ref="F247:K247"/>
    <mergeCell ref="A248:K248"/>
    <mergeCell ref="A249:K249"/>
    <mergeCell ref="D251:E251"/>
    <mergeCell ref="F251:K251"/>
    <mergeCell ref="B252:K252"/>
    <mergeCell ref="B250:K250"/>
    <mergeCell ref="A250:A251"/>
    <mergeCell ref="A252:A261"/>
    <mergeCell ref="D253:E253"/>
    <mergeCell ref="F253:K253"/>
    <mergeCell ref="D255:E255"/>
    <mergeCell ref="F255:K255"/>
    <mergeCell ref="D256:E256"/>
    <mergeCell ref="F256:K256"/>
    <mergeCell ref="B257:K257"/>
    <mergeCell ref="B258:K258"/>
    <mergeCell ref="D259:E259"/>
    <mergeCell ref="F259:K259"/>
    <mergeCell ref="D260:E260"/>
    <mergeCell ref="F260:K260"/>
    <mergeCell ref="A238:A239"/>
    <mergeCell ref="B238:K238"/>
    <mergeCell ref="D239:E239"/>
    <mergeCell ref="F239:K239"/>
    <mergeCell ref="A240:A241"/>
    <mergeCell ref="B240:K240"/>
    <mergeCell ref="D241:E241"/>
    <mergeCell ref="F241:K241"/>
    <mergeCell ref="D243:E243"/>
    <mergeCell ref="F243:K243"/>
    <mergeCell ref="D224:E224"/>
    <mergeCell ref="F224:K224"/>
    <mergeCell ref="A225:K225"/>
    <mergeCell ref="A226:K226"/>
    <mergeCell ref="D228:E228"/>
    <mergeCell ref="F228:K228"/>
    <mergeCell ref="A229:A237"/>
    <mergeCell ref="B229:K229"/>
    <mergeCell ref="D230:E230"/>
    <mergeCell ref="F230:K230"/>
    <mergeCell ref="D231:E231"/>
    <mergeCell ref="F231:K231"/>
    <mergeCell ref="D232:E232"/>
    <mergeCell ref="F232:K232"/>
    <mergeCell ref="B233:K233"/>
    <mergeCell ref="B234:K234"/>
    <mergeCell ref="D235:E235"/>
    <mergeCell ref="F235:K235"/>
    <mergeCell ref="D236:E236"/>
    <mergeCell ref="F236:K236"/>
    <mergeCell ref="D237:E237"/>
    <mergeCell ref="F237:K237"/>
    <mergeCell ref="B227:K227"/>
    <mergeCell ref="A227:A228"/>
    <mergeCell ref="D215:E215"/>
    <mergeCell ref="F215:K215"/>
    <mergeCell ref="A216:K216"/>
    <mergeCell ref="A217:K217"/>
    <mergeCell ref="D219:E219"/>
    <mergeCell ref="F219:K219"/>
    <mergeCell ref="D220:E220"/>
    <mergeCell ref="F220:K220"/>
    <mergeCell ref="D222:E222"/>
    <mergeCell ref="F222:K222"/>
    <mergeCell ref="B218:K218"/>
    <mergeCell ref="A218:A220"/>
    <mergeCell ref="B221:K221"/>
    <mergeCell ref="A221:A222"/>
    <mergeCell ref="A204:K204"/>
    <mergeCell ref="A205:K205"/>
    <mergeCell ref="D207:E207"/>
    <mergeCell ref="F207:K207"/>
    <mergeCell ref="D208:E208"/>
    <mergeCell ref="F208:K208"/>
    <mergeCell ref="A209:A212"/>
    <mergeCell ref="B209:K209"/>
    <mergeCell ref="D210:E210"/>
    <mergeCell ref="F210:K210"/>
    <mergeCell ref="B211:K211"/>
    <mergeCell ref="D212:E212"/>
    <mergeCell ref="F212:K212"/>
    <mergeCell ref="B206:K206"/>
    <mergeCell ref="A206:A208"/>
    <mergeCell ref="A183:A187"/>
    <mergeCell ref="B183:K183"/>
    <mergeCell ref="D184:E184"/>
    <mergeCell ref="F184:K184"/>
    <mergeCell ref="B185:K185"/>
    <mergeCell ref="D186:E186"/>
    <mergeCell ref="F186:K186"/>
    <mergeCell ref="D187:E187"/>
    <mergeCell ref="F187:K187"/>
    <mergeCell ref="D177:E177"/>
    <mergeCell ref="F177:K177"/>
    <mergeCell ref="A178:K178"/>
    <mergeCell ref="A179:K179"/>
    <mergeCell ref="A180:K180"/>
    <mergeCell ref="D181:E181"/>
    <mergeCell ref="F181:K181"/>
    <mergeCell ref="D182:E182"/>
    <mergeCell ref="F182:K182"/>
    <mergeCell ref="B170:K170"/>
    <mergeCell ref="B171:K171"/>
    <mergeCell ref="D172:E172"/>
    <mergeCell ref="F172:K172"/>
    <mergeCell ref="D173:E173"/>
    <mergeCell ref="F173:K173"/>
    <mergeCell ref="D174:E174"/>
    <mergeCell ref="F174:K174"/>
    <mergeCell ref="B176:E176"/>
    <mergeCell ref="A163:K163"/>
    <mergeCell ref="D164:E164"/>
    <mergeCell ref="J164:K164"/>
    <mergeCell ref="B165:K165"/>
    <mergeCell ref="D166:E166"/>
    <mergeCell ref="F166:K166"/>
    <mergeCell ref="D168:E168"/>
    <mergeCell ref="F168:K168"/>
    <mergeCell ref="D169:E169"/>
    <mergeCell ref="F169:K169"/>
    <mergeCell ref="D167:E167"/>
    <mergeCell ref="F167:K167"/>
    <mergeCell ref="D151:E151"/>
    <mergeCell ref="F151:K151"/>
    <mergeCell ref="D153:E153"/>
    <mergeCell ref="F153:K153"/>
    <mergeCell ref="D132:E132"/>
    <mergeCell ref="F132:K132"/>
    <mergeCell ref="A133:E133"/>
    <mergeCell ref="J133:K133"/>
    <mergeCell ref="A137:K137"/>
    <mergeCell ref="D138:E138"/>
    <mergeCell ref="J138:K138"/>
    <mergeCell ref="A139:A147"/>
    <mergeCell ref="B139:K139"/>
    <mergeCell ref="D140:E140"/>
    <mergeCell ref="F140:K140"/>
    <mergeCell ref="D141:E141"/>
    <mergeCell ref="F141:K141"/>
    <mergeCell ref="D142:E142"/>
    <mergeCell ref="F142:K142"/>
    <mergeCell ref="B143:K143"/>
    <mergeCell ref="B144:K144"/>
    <mergeCell ref="D145:E145"/>
    <mergeCell ref="F145:K145"/>
    <mergeCell ref="D146:E146"/>
    <mergeCell ref="F146:K146"/>
    <mergeCell ref="D147:E147"/>
    <mergeCell ref="F147:K147"/>
    <mergeCell ref="D134:E134"/>
    <mergeCell ref="D125:E125"/>
    <mergeCell ref="F125:K125"/>
    <mergeCell ref="A126:E126"/>
    <mergeCell ref="J126:K126"/>
    <mergeCell ref="A127:K127"/>
    <mergeCell ref="D128:E128"/>
    <mergeCell ref="J128:K128"/>
    <mergeCell ref="B129:K129"/>
    <mergeCell ref="D130:E130"/>
    <mergeCell ref="F130:K130"/>
    <mergeCell ref="A118:K118"/>
    <mergeCell ref="D119:E119"/>
    <mergeCell ref="J119:K119"/>
    <mergeCell ref="A120:A123"/>
    <mergeCell ref="B120:K120"/>
    <mergeCell ref="D121:E121"/>
    <mergeCell ref="F121:K121"/>
    <mergeCell ref="B122:K122"/>
    <mergeCell ref="D123:E123"/>
    <mergeCell ref="F123:K123"/>
    <mergeCell ref="D110:E110"/>
    <mergeCell ref="F110:K110"/>
    <mergeCell ref="A111:E111"/>
    <mergeCell ref="J111:K111"/>
    <mergeCell ref="A112:K112"/>
    <mergeCell ref="D113:E113"/>
    <mergeCell ref="J113:K113"/>
    <mergeCell ref="A114:A117"/>
    <mergeCell ref="B114:K114"/>
    <mergeCell ref="D115:E115"/>
    <mergeCell ref="F115:K115"/>
    <mergeCell ref="B116:K116"/>
    <mergeCell ref="D117:E117"/>
    <mergeCell ref="F117:K117"/>
    <mergeCell ref="A102:K102"/>
    <mergeCell ref="D103:E103"/>
    <mergeCell ref="J103:K103"/>
    <mergeCell ref="A104:A108"/>
    <mergeCell ref="B104:K104"/>
    <mergeCell ref="D105:E105"/>
    <mergeCell ref="F105:K105"/>
    <mergeCell ref="B106:K106"/>
    <mergeCell ref="D107:E107"/>
    <mergeCell ref="F107:K107"/>
    <mergeCell ref="D108:E108"/>
    <mergeCell ref="F108:K108"/>
    <mergeCell ref="D93:E93"/>
    <mergeCell ref="F93:K93"/>
    <mergeCell ref="A94:E94"/>
    <mergeCell ref="J94:K94"/>
    <mergeCell ref="A95:K95"/>
    <mergeCell ref="D96:E96"/>
    <mergeCell ref="J96:K96"/>
    <mergeCell ref="A97:A101"/>
    <mergeCell ref="B97:K97"/>
    <mergeCell ref="D98:E98"/>
    <mergeCell ref="F98:K98"/>
    <mergeCell ref="B99:K99"/>
    <mergeCell ref="D100:E100"/>
    <mergeCell ref="F100:K100"/>
    <mergeCell ref="D101:E101"/>
    <mergeCell ref="F101:K101"/>
    <mergeCell ref="A85:K85"/>
    <mergeCell ref="D86:E86"/>
    <mergeCell ref="J86:K86"/>
    <mergeCell ref="A87:A91"/>
    <mergeCell ref="B87:K87"/>
    <mergeCell ref="D88:E88"/>
    <mergeCell ref="F88:K88"/>
    <mergeCell ref="B89:K89"/>
    <mergeCell ref="D90:E90"/>
    <mergeCell ref="F90:K90"/>
    <mergeCell ref="D91:E91"/>
    <mergeCell ref="F91:K91"/>
    <mergeCell ref="A80:A84"/>
    <mergeCell ref="B80:K80"/>
    <mergeCell ref="D81:E81"/>
    <mergeCell ref="F81:K81"/>
    <mergeCell ref="B82:K82"/>
    <mergeCell ref="D83:E83"/>
    <mergeCell ref="F83:K83"/>
    <mergeCell ref="D84:E84"/>
    <mergeCell ref="F84:K84"/>
    <mergeCell ref="D76:E76"/>
    <mergeCell ref="F76:K76"/>
    <mergeCell ref="A71:K71"/>
    <mergeCell ref="G72:K72"/>
    <mergeCell ref="D72:F72"/>
    <mergeCell ref="A77:E77"/>
    <mergeCell ref="J77:K77"/>
    <mergeCell ref="A78:K78"/>
    <mergeCell ref="D79:E79"/>
    <mergeCell ref="J79:K79"/>
    <mergeCell ref="A56:L56"/>
    <mergeCell ref="A57:L57"/>
    <mergeCell ref="A58:L58"/>
    <mergeCell ref="A61:J61"/>
    <mergeCell ref="A64:I64"/>
    <mergeCell ref="D67:F67"/>
    <mergeCell ref="G67:K67"/>
    <mergeCell ref="A68:A70"/>
    <mergeCell ref="D68:F68"/>
    <mergeCell ref="G68:K68"/>
    <mergeCell ref="B69:K69"/>
    <mergeCell ref="D70:F70"/>
    <mergeCell ref="G70:K70"/>
    <mergeCell ref="A66:K66"/>
    <mergeCell ref="B1:E1"/>
    <mergeCell ref="B2:E2"/>
    <mergeCell ref="B30:C30"/>
    <mergeCell ref="B31:C31"/>
    <mergeCell ref="B32:C32"/>
    <mergeCell ref="B33:C33"/>
    <mergeCell ref="B34:C34"/>
    <mergeCell ref="B35:C35"/>
    <mergeCell ref="B37:C37"/>
    <mergeCell ref="B27:C29"/>
    <mergeCell ref="D27:F27"/>
    <mergeCell ref="G27:G29"/>
    <mergeCell ref="H27:J27"/>
    <mergeCell ref="K27:K29"/>
    <mergeCell ref="D28:E28"/>
    <mergeCell ref="F28:F29"/>
    <mergeCell ref="H28:H29"/>
    <mergeCell ref="I28:I29"/>
    <mergeCell ref="J28:J29"/>
    <mergeCell ref="A188:K188"/>
    <mergeCell ref="A50:L50"/>
    <mergeCell ref="A51:L51"/>
    <mergeCell ref="A52:L52"/>
    <mergeCell ref="A53:L53"/>
    <mergeCell ref="B38:C38"/>
    <mergeCell ref="B39:C39"/>
    <mergeCell ref="B40:C40"/>
    <mergeCell ref="B42:C42"/>
    <mergeCell ref="D42:J42"/>
    <mergeCell ref="B44:C44"/>
    <mergeCell ref="D44:K44"/>
    <mergeCell ref="A48:L48"/>
    <mergeCell ref="A49:L49"/>
    <mergeCell ref="A54:L54"/>
    <mergeCell ref="A55:L55"/>
    <mergeCell ref="A201:K201"/>
    <mergeCell ref="A213:K213"/>
    <mergeCell ref="D254:E254"/>
    <mergeCell ref="F254:K254"/>
    <mergeCell ref="D190:E190"/>
    <mergeCell ref="F190:K190"/>
    <mergeCell ref="A191:K191"/>
    <mergeCell ref="A192:K192"/>
    <mergeCell ref="A193:K193"/>
    <mergeCell ref="D194:E194"/>
    <mergeCell ref="F194:K194"/>
    <mergeCell ref="D195:E195"/>
    <mergeCell ref="F195:K195"/>
    <mergeCell ref="A196:A200"/>
    <mergeCell ref="B196:K196"/>
    <mergeCell ref="D197:E197"/>
    <mergeCell ref="F197:K197"/>
    <mergeCell ref="B198:K198"/>
    <mergeCell ref="D199:E199"/>
    <mergeCell ref="F199:K199"/>
    <mergeCell ref="D200:E200"/>
    <mergeCell ref="F200:K200"/>
    <mergeCell ref="D203:E203"/>
    <mergeCell ref="F203:K203"/>
  </mergeCells>
  <dataValidations count="1">
    <dataValidation type="whole" allowBlank="1" showInputMessage="1" showErrorMessage="1" errorTitle="Eingabefehler" error="Ganze Zahl zwischen 0 und 5000 eingeben." sqref="J32:J33" xr:uid="{08D9B64C-2A2A-49C5-B90E-89BD99C72BE1}">
      <formula1>0</formula1>
      <formula2>5000</formula2>
    </dataValidation>
  </dataValidations>
  <hyperlinks>
    <hyperlink ref="B2" location="Inhaltsverzeichnis!A1" display="zurück zum Inhaltsverzeichnis" xr:uid="{84C7D212-010D-47BD-BA35-A83D70D8551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D667D-70D5-46CF-84E8-038B0F7A7146}">
  <dimension ref="A1:S122"/>
  <sheetViews>
    <sheetView showGridLines="0" showRuler="0" zoomScaleNormal="100" zoomScaleSheetLayoutView="100" workbookViewId="0">
      <pane ySplit="10" topLeftCell="A11" activePane="bottomLeft" state="frozen"/>
      <selection pane="bottomLeft" activeCell="A2" sqref="A2"/>
    </sheetView>
  </sheetViews>
  <sheetFormatPr baseColWidth="10" defaultColWidth="9.140625" defaultRowHeight="15" x14ac:dyDescent="0.25"/>
  <cols>
    <col min="1" max="1" width="7" customWidth="1"/>
    <col min="2" max="2" width="4.42578125" customWidth="1"/>
    <col min="3" max="3" width="20.42578125" customWidth="1"/>
    <col min="4" max="5" width="12.7109375" customWidth="1"/>
    <col min="6" max="6" width="13.5703125" customWidth="1"/>
    <col min="7" max="7" width="12.42578125" customWidth="1"/>
    <col min="8" max="8" width="13.85546875" customWidth="1"/>
    <col min="9" max="9" width="8.28515625" customWidth="1"/>
    <col min="10" max="10" width="5.5703125" customWidth="1"/>
    <col min="11" max="11" width="3.42578125" customWidth="1"/>
    <col min="12" max="12" width="3.28515625" customWidth="1"/>
    <col min="13" max="13" width="5.5703125" customWidth="1"/>
    <col min="14" max="14" width="6.42578125" customWidth="1"/>
    <col min="15" max="15" width="6.85546875" customWidth="1"/>
    <col min="16" max="16" width="8" customWidth="1"/>
    <col min="17" max="18" width="73" customWidth="1"/>
    <col min="19" max="19" width="5.42578125" style="600" hidden="1" customWidth="1"/>
  </cols>
  <sheetData>
    <row r="1" spans="1:19" ht="9.9499999999999993" customHeight="1" x14ac:dyDescent="0.25">
      <c r="A1" s="480"/>
      <c r="B1" s="480"/>
      <c r="C1" s="480"/>
      <c r="D1" s="480"/>
      <c r="E1" s="480"/>
      <c r="F1" s="480"/>
      <c r="G1" s="480"/>
      <c r="H1" s="480"/>
      <c r="I1" s="480"/>
      <c r="J1" s="480"/>
      <c r="K1" s="480"/>
      <c r="L1" s="480"/>
      <c r="M1" s="480"/>
      <c r="N1" s="480"/>
      <c r="O1" s="480"/>
      <c r="P1" s="480"/>
      <c r="Q1" s="480"/>
      <c r="R1" s="480"/>
    </row>
    <row r="2" spans="1:19" s="480" customFormat="1" ht="12.95" customHeight="1" x14ac:dyDescent="0.2">
      <c r="A2" s="387" t="str">
        <f>[6]Basisdaten!A2</f>
        <v>Anlage EB Q1.1 (Auditjahr 2027 / Kennzahlenjahr 2026)</v>
      </c>
      <c r="S2" s="277"/>
    </row>
    <row r="3" spans="1:19" s="480" customFormat="1" ht="12.95" customHeight="1" x14ac:dyDescent="0.2">
      <c r="A3" s="195" t="s">
        <v>3687</v>
      </c>
      <c r="S3" s="277"/>
    </row>
    <row r="4" spans="1:19" ht="19.5" customHeight="1" x14ac:dyDescent="0.25">
      <c r="A4" s="601" t="s">
        <v>3688</v>
      </c>
      <c r="B4" s="480"/>
      <c r="C4" s="480"/>
      <c r="D4" s="480"/>
      <c r="E4" s="480"/>
      <c r="F4" s="480"/>
      <c r="G4" s="480"/>
      <c r="H4" s="480"/>
      <c r="I4" s="480"/>
      <c r="J4" s="480"/>
      <c r="K4" s="480"/>
      <c r="L4" s="480"/>
      <c r="M4" s="480"/>
      <c r="N4" s="602"/>
      <c r="O4" s="480"/>
      <c r="P4" s="480"/>
      <c r="Q4" s="480"/>
      <c r="R4" s="480"/>
    </row>
    <row r="5" spans="1:19" ht="19.5" customHeight="1" x14ac:dyDescent="0.25">
      <c r="A5" s="601"/>
      <c r="B5" s="480"/>
      <c r="C5" s="480"/>
      <c r="D5" s="480"/>
      <c r="E5" s="480"/>
      <c r="F5" s="480"/>
      <c r="G5" s="480"/>
      <c r="H5" s="480"/>
      <c r="I5" s="480"/>
      <c r="J5" s="480"/>
      <c r="K5" s="480"/>
      <c r="L5" s="480"/>
      <c r="M5" s="480"/>
      <c r="N5" s="602"/>
      <c r="O5" s="480"/>
      <c r="P5" s="480"/>
      <c r="Q5" s="480"/>
      <c r="R5" s="480"/>
    </row>
    <row r="6" spans="1:19" ht="12" customHeight="1" x14ac:dyDescent="0.25">
      <c r="A6" s="601"/>
      <c r="B6" s="480"/>
      <c r="C6" s="480"/>
      <c r="D6" s="480"/>
      <c r="E6" s="480"/>
      <c r="F6" s="480"/>
      <c r="G6" s="480"/>
      <c r="H6" s="480"/>
      <c r="I6" s="480"/>
      <c r="J6" s="480"/>
      <c r="K6" s="480"/>
      <c r="L6" s="480"/>
      <c r="M6" s="480"/>
      <c r="N6" s="602"/>
      <c r="O6" s="480"/>
      <c r="P6" s="480"/>
      <c r="Q6" s="480"/>
      <c r="R6" s="480"/>
    </row>
    <row r="7" spans="1:19" x14ac:dyDescent="0.25">
      <c r="A7" s="603" t="s">
        <v>3689</v>
      </c>
      <c r="B7" s="480"/>
      <c r="C7" s="1150"/>
      <c r="D7" s="1151"/>
      <c r="E7" s="604" t="s">
        <v>3690</v>
      </c>
      <c r="F7" s="1152"/>
      <c r="G7" s="1152"/>
      <c r="H7" s="1152"/>
      <c r="I7" s="1152"/>
      <c r="J7" s="1152"/>
      <c r="K7" s="1152"/>
      <c r="L7" s="1152"/>
      <c r="M7" s="1152"/>
      <c r="N7" s="605"/>
      <c r="Q7" s="480"/>
      <c r="R7" s="480"/>
    </row>
    <row r="8" spans="1:19" ht="8.25" customHeight="1" thickBot="1" x14ac:dyDescent="0.3">
      <c r="A8" s="480"/>
      <c r="B8" s="480"/>
      <c r="C8" s="480"/>
      <c r="D8" s="482"/>
      <c r="E8" s="482"/>
      <c r="F8" s="482"/>
      <c r="G8" s="482"/>
      <c r="H8" s="482"/>
      <c r="I8" s="482"/>
      <c r="J8" s="482"/>
      <c r="K8" s="482"/>
      <c r="L8" s="482"/>
      <c r="M8" s="482"/>
      <c r="N8" s="602"/>
      <c r="O8" s="480"/>
      <c r="P8" s="480"/>
      <c r="Q8" s="480"/>
      <c r="R8" s="480"/>
    </row>
    <row r="9" spans="1:19" s="305" customFormat="1" ht="16.5" customHeight="1" thickBot="1" x14ac:dyDescent="0.3">
      <c r="A9" s="1153" t="s">
        <v>3691</v>
      </c>
      <c r="B9" s="1153" t="s">
        <v>3229</v>
      </c>
      <c r="C9" s="1153" t="s">
        <v>3228</v>
      </c>
      <c r="D9" s="1155" t="s">
        <v>3227</v>
      </c>
      <c r="E9" s="1156"/>
      <c r="F9" s="1155" t="s">
        <v>3220</v>
      </c>
      <c r="G9" s="1156"/>
      <c r="H9" s="1159" t="s">
        <v>3226</v>
      </c>
      <c r="I9" s="1160"/>
      <c r="J9" s="1162" t="s">
        <v>3225</v>
      </c>
      <c r="K9" s="1164" t="s">
        <v>3692</v>
      </c>
      <c r="L9" s="1165"/>
      <c r="M9" s="1162" t="s">
        <v>3225</v>
      </c>
      <c r="N9" s="1155" t="s">
        <v>3224</v>
      </c>
      <c r="O9" s="1166"/>
      <c r="P9" s="1153" t="s">
        <v>3223</v>
      </c>
      <c r="Q9" s="1170" t="s">
        <v>3222</v>
      </c>
      <c r="R9" s="1171"/>
      <c r="S9" s="196"/>
    </row>
    <row r="10" spans="1:19" s="305" customFormat="1" ht="25.5" customHeight="1" thickBot="1" x14ac:dyDescent="0.3">
      <c r="A10" s="1154"/>
      <c r="B10" s="1154"/>
      <c r="C10" s="1154"/>
      <c r="D10" s="1157"/>
      <c r="E10" s="1158"/>
      <c r="F10" s="1157"/>
      <c r="G10" s="1158"/>
      <c r="H10" s="1161"/>
      <c r="I10" s="1160"/>
      <c r="J10" s="1163"/>
      <c r="K10" s="1165"/>
      <c r="L10" s="1165"/>
      <c r="M10" s="1163"/>
      <c r="N10" s="1167"/>
      <c r="O10" s="1168"/>
      <c r="P10" s="1169"/>
      <c r="Q10" s="502" t="s">
        <v>3693</v>
      </c>
      <c r="R10" s="502" t="s">
        <v>3694</v>
      </c>
      <c r="S10" s="196"/>
    </row>
    <row r="11" spans="1:19" s="305" customFormat="1" ht="25.5" customHeight="1" thickBot="1" x14ac:dyDescent="0.3">
      <c r="A11" s="1172">
        <v>1</v>
      </c>
      <c r="B11" s="1175"/>
      <c r="C11" s="1178" t="s">
        <v>3695</v>
      </c>
      <c r="D11" s="1181" t="s">
        <v>3696</v>
      </c>
      <c r="E11" s="1182"/>
      <c r="F11" s="1187" t="s">
        <v>3695</v>
      </c>
      <c r="G11" s="1182"/>
      <c r="H11" s="1188" t="s">
        <v>3696</v>
      </c>
      <c r="I11" s="1189"/>
      <c r="J11" s="1198"/>
      <c r="K11" s="1201" t="s">
        <v>3221</v>
      </c>
      <c r="L11" s="1202"/>
      <c r="M11" s="1198"/>
      <c r="N11" s="1207" t="s">
        <v>3697</v>
      </c>
      <c r="O11" s="1210"/>
      <c r="P11" s="1213" t="str">
        <f>IF(O11="",[6]Berechnung1!F5,IF(O11=0,[6]Berechnung1!H5,IF(O11=[6]Berechnung1!D25,[6]Berechnung1!$F$5,IF(OR(O11&lt;[6]Berechnung1!E25,O11&gt;[6]Berechnung1!F25),[6]Berechnung1!$G$5,IF(OR(ROUND(O11,4)&lt;[6]Berechnung1!J25,ROUND(O11,4)&gt;[6]Berechnung1!K25),[6]Berechnung1!$D$5,IF(OR(ROUND(O11,4)&lt;[6]Berechnung1!G25,ROUND(O11,4)&gt;[6]Berechnung1!H25),[6]Berechnung1!$E$5,[6]Berechnung1!$C$5))))))</f>
        <v>Unvollständig</v>
      </c>
      <c r="Q11" s="1194"/>
      <c r="R11" s="1196"/>
      <c r="S11" s="196"/>
    </row>
    <row r="12" spans="1:19" s="305" customFormat="1" ht="25.5" customHeight="1" thickBot="1" x14ac:dyDescent="0.3">
      <c r="A12" s="1173"/>
      <c r="B12" s="1176"/>
      <c r="C12" s="1179"/>
      <c r="D12" s="1183"/>
      <c r="E12" s="1184"/>
      <c r="F12" s="1183"/>
      <c r="G12" s="1184"/>
      <c r="H12" s="1190"/>
      <c r="I12" s="1191"/>
      <c r="J12" s="1199"/>
      <c r="K12" s="1203"/>
      <c r="L12" s="1204"/>
      <c r="M12" s="1199"/>
      <c r="N12" s="1208"/>
      <c r="O12" s="1211"/>
      <c r="P12" s="1214"/>
      <c r="Q12" s="1195"/>
      <c r="R12" s="1195"/>
      <c r="S12" s="196"/>
    </row>
    <row r="13" spans="1:19" s="305" customFormat="1" ht="25.5" customHeight="1" thickBot="1" x14ac:dyDescent="0.3">
      <c r="A13" s="1174"/>
      <c r="B13" s="1177"/>
      <c r="C13" s="1180"/>
      <c r="D13" s="1185"/>
      <c r="E13" s="1186"/>
      <c r="F13" s="1185"/>
      <c r="G13" s="1186"/>
      <c r="H13" s="1192"/>
      <c r="I13" s="1193"/>
      <c r="J13" s="1200"/>
      <c r="K13" s="1205"/>
      <c r="L13" s="1206"/>
      <c r="M13" s="1200"/>
      <c r="N13" s="1209"/>
      <c r="O13" s="1212"/>
      <c r="P13" s="1214"/>
      <c r="Q13" s="1195"/>
      <c r="R13" s="1195"/>
      <c r="S13" s="196"/>
    </row>
    <row r="14" spans="1:19" ht="30" customHeight="1" thickBot="1" x14ac:dyDescent="0.3">
      <c r="A14" s="1172" t="s">
        <v>3698</v>
      </c>
      <c r="B14" s="1175" t="s">
        <v>3699</v>
      </c>
      <c r="C14" s="1178" t="s">
        <v>3700</v>
      </c>
      <c r="D14" s="1187" t="s">
        <v>2422</v>
      </c>
      <c r="E14" s="1182"/>
      <c r="F14" s="1187" t="s">
        <v>3701</v>
      </c>
      <c r="G14" s="1182"/>
      <c r="H14" s="1197" t="s">
        <v>3950</v>
      </c>
      <c r="I14" s="1189"/>
      <c r="J14" s="1198"/>
      <c r="K14" s="1201" t="s">
        <v>2420</v>
      </c>
      <c r="L14" s="1202"/>
      <c r="M14" s="1198"/>
      <c r="N14" s="499" t="s">
        <v>3220</v>
      </c>
      <c r="O14" s="500"/>
      <c r="P14" s="1214" t="str">
        <f>IF(O16=[6]Berechnung1!D28,[6]Berechnung1!$F$5,IF(OR(O16&lt; [6]Berechnung1!E28,O16&gt; [6]Berechnung1!F28),[6]Berechnung1!$G$5,IF(OR(ROUND(O16,4)&lt;[6]Berechnung1!J28,ROUND(O16,4)&gt;[6]Berechnung1!K28),[6]Berechnung1!$D$5,IF(OR(ROUND(O16,4)&lt;[6]Berechnung1!G28,ROUND(O16,4)&gt;[6]Berechnung1!H28),[6]Berechnung1!$E$5,[6]Berechnung1!$C$5))))</f>
        <v>Unvollständig</v>
      </c>
      <c r="Q14" s="1194"/>
      <c r="R14" s="1196"/>
    </row>
    <row r="15" spans="1:19" ht="30" customHeight="1" thickBot="1" x14ac:dyDescent="0.3">
      <c r="A15" s="1173"/>
      <c r="B15" s="1176"/>
      <c r="C15" s="1179"/>
      <c r="D15" s="1183"/>
      <c r="E15" s="1184"/>
      <c r="F15" s="1183"/>
      <c r="G15" s="1184"/>
      <c r="H15" s="1190"/>
      <c r="I15" s="1191"/>
      <c r="J15" s="1199"/>
      <c r="K15" s="1203"/>
      <c r="L15" s="1204"/>
      <c r="M15" s="1199"/>
      <c r="N15" s="499" t="s">
        <v>3219</v>
      </c>
      <c r="O15" s="500"/>
      <c r="P15" s="1214"/>
      <c r="Q15" s="1195"/>
      <c r="R15" s="1195"/>
      <c r="S15" s="600">
        <f>IF([6]Basisdaten!H12="",0,[6]Basisdaten!H12)</f>
        <v>0</v>
      </c>
    </row>
    <row r="16" spans="1:19" ht="30" customHeight="1" thickBot="1" x14ac:dyDescent="0.3">
      <c r="A16" s="1174"/>
      <c r="B16" s="1177"/>
      <c r="C16" s="1180"/>
      <c r="D16" s="1185"/>
      <c r="E16" s="1186"/>
      <c r="F16" s="1185"/>
      <c r="G16" s="1186"/>
      <c r="H16" s="1192"/>
      <c r="I16" s="1193"/>
      <c r="J16" s="1200"/>
      <c r="K16" s="1205"/>
      <c r="L16" s="1206"/>
      <c r="M16" s="1200"/>
      <c r="N16" s="499" t="s">
        <v>3218</v>
      </c>
      <c r="O16" s="606" t="str">
        <f>IF(O14="","n.d.",IF(O15="","n.d.",IF(O15=0,"",O14/O15)))</f>
        <v>n.d.</v>
      </c>
      <c r="P16" s="1214"/>
      <c r="Q16" s="1195"/>
      <c r="R16" s="1195"/>
      <c r="S16" s="600">
        <f>IF([6]Basisdaten!B14="",0,[6]Basisdaten!B14)</f>
        <v>0</v>
      </c>
    </row>
    <row r="17" spans="1:19" ht="30" customHeight="1" thickBot="1" x14ac:dyDescent="0.3">
      <c r="A17" s="1172" t="s">
        <v>3702</v>
      </c>
      <c r="B17" s="1175"/>
      <c r="C17" s="1178" t="s">
        <v>3703</v>
      </c>
      <c r="D17" s="1187" t="s">
        <v>2436</v>
      </c>
      <c r="E17" s="1182"/>
      <c r="F17" s="1187" t="s">
        <v>3704</v>
      </c>
      <c r="G17" s="1182"/>
      <c r="H17" s="1187" t="s">
        <v>3705</v>
      </c>
      <c r="I17" s="1182"/>
      <c r="J17" s="1198"/>
      <c r="K17" s="1201" t="s">
        <v>2420</v>
      </c>
      <c r="L17" s="1202"/>
      <c r="M17" s="1198"/>
      <c r="N17" s="499" t="s">
        <v>3220</v>
      </c>
      <c r="O17" s="500"/>
      <c r="P17" s="1214" t="str">
        <f>IF(AND(O17&lt;&gt;"",O18&lt;&gt;"",O17=0,O18=0),[6]Berechnung1!$H$5,IF(O19="",[6]Berechnung1!$D$5,IF(O19=[6]Berechnung1!D31,[6]Berechnung1!$F$5,IF(OR(O19&lt; [6]Berechnung1!E31,O19&gt; [6]Berechnung1!F31),[6]Berechnung1!$G$5,IF(OR(ROUND(O19,4)&lt;[6]Berechnung1!J31,ROUND(O19,4)&gt;[6]Berechnung1!K31),[6]Berechnung1!$D$5,IF(OR(ROUND(O19,4)&lt;[6]Berechnung1!G31,ROUND(O19,4)&gt;[6]Berechnung1!H31),[6]Berechnung1!$E$5,[6]Berechnung1!$C$5))))))</f>
        <v>Unvollständig</v>
      </c>
      <c r="Q17" s="1215"/>
      <c r="R17" s="1194"/>
    </row>
    <row r="18" spans="1:19" ht="30" customHeight="1" thickBot="1" x14ac:dyDescent="0.3">
      <c r="A18" s="1173"/>
      <c r="B18" s="1176"/>
      <c r="C18" s="1179"/>
      <c r="D18" s="1183"/>
      <c r="E18" s="1184"/>
      <c r="F18" s="1183"/>
      <c r="G18" s="1184"/>
      <c r="H18" s="1183"/>
      <c r="I18" s="1184"/>
      <c r="J18" s="1199"/>
      <c r="K18" s="1203"/>
      <c r="L18" s="1204"/>
      <c r="M18" s="1199"/>
      <c r="N18" s="499" t="s">
        <v>3219</v>
      </c>
      <c r="O18" s="607">
        <f>O11</f>
        <v>0</v>
      </c>
      <c r="P18" s="1214"/>
      <c r="Q18" s="1195"/>
      <c r="R18" s="1195"/>
    </row>
    <row r="19" spans="1:19" ht="30" customHeight="1" thickBot="1" x14ac:dyDescent="0.3">
      <c r="A19" s="1174"/>
      <c r="B19" s="1177"/>
      <c r="C19" s="1180"/>
      <c r="D19" s="1185"/>
      <c r="E19" s="1186"/>
      <c r="F19" s="1185"/>
      <c r="G19" s="1186"/>
      <c r="H19" s="1185"/>
      <c r="I19" s="1186"/>
      <c r="J19" s="1200"/>
      <c r="K19" s="1205"/>
      <c r="L19" s="1206"/>
      <c r="M19" s="1200"/>
      <c r="N19" s="499" t="s">
        <v>3218</v>
      </c>
      <c r="O19" s="606" t="str">
        <f>IF(O17="","n.d.",IF(O18="","n.d.",IF(O18=0,"",O17/O18)))</f>
        <v>n.d.</v>
      </c>
      <c r="P19" s="1214"/>
      <c r="Q19" s="1195"/>
      <c r="R19" s="1195"/>
    </row>
    <row r="20" spans="1:19" ht="30" customHeight="1" thickBot="1" x14ac:dyDescent="0.3">
      <c r="A20" s="1172">
        <v>3</v>
      </c>
      <c r="B20" s="1175"/>
      <c r="C20" s="1178" t="s">
        <v>3706</v>
      </c>
      <c r="D20" s="1187" t="s">
        <v>3638</v>
      </c>
      <c r="E20" s="1182"/>
      <c r="F20" s="1187" t="s">
        <v>3707</v>
      </c>
      <c r="G20" s="1182"/>
      <c r="H20" s="1187" t="s">
        <v>3708</v>
      </c>
      <c r="I20" s="1182"/>
      <c r="J20" s="1198"/>
      <c r="K20" s="1201" t="s">
        <v>2420</v>
      </c>
      <c r="L20" s="1202"/>
      <c r="M20" s="1198"/>
      <c r="N20" s="499" t="s">
        <v>3220</v>
      </c>
      <c r="O20" s="500"/>
      <c r="P20" s="1216" t="str">
        <f>IF(O22=[6]Berechnung1!D34,[6]Berechnung1!$F$5,IF(OR(O22&lt; [6]Berechnung1!E34,O22&gt; [6]Berechnung1!F34),[6]Berechnung1!$G$5,IF(OR(ROUND(O22,4)&lt;[6]Berechnung1!J34,ROUND(O22,4)&gt;[6]Berechnung1!K34),[6]Berechnung1!$D$5,IF(OR(ROUND(O22,4)&lt;[6]Berechnung1!G34,ROUND(O22,4)&gt;[6]Berechnung1!H34),[6]Berechnung1!$E$5,[6]Berechnung1!$C$5))))</f>
        <v>Unvollständig</v>
      </c>
      <c r="Q20" s="1194"/>
      <c r="R20" s="1194"/>
    </row>
    <row r="21" spans="1:19" ht="30" customHeight="1" thickBot="1" x14ac:dyDescent="0.3">
      <c r="A21" s="1173"/>
      <c r="B21" s="1176"/>
      <c r="C21" s="1179"/>
      <c r="D21" s="1183"/>
      <c r="E21" s="1184"/>
      <c r="F21" s="1183"/>
      <c r="G21" s="1184"/>
      <c r="H21" s="1183"/>
      <c r="I21" s="1184"/>
      <c r="J21" s="1199"/>
      <c r="K21" s="1203"/>
      <c r="L21" s="1204"/>
      <c r="M21" s="1199"/>
      <c r="N21" s="499" t="s">
        <v>3219</v>
      </c>
      <c r="O21" s="607">
        <f>IF(SUM([6]Basisdaten!$B$12:$E$12) = "","",SUM([6]Basisdaten!$B$12:$E$12))</f>
        <v>0</v>
      </c>
      <c r="P21" s="1217"/>
      <c r="Q21" s="1195"/>
      <c r="R21" s="1219"/>
    </row>
    <row r="22" spans="1:19" ht="30" customHeight="1" thickBot="1" x14ac:dyDescent="0.3">
      <c r="A22" s="1174"/>
      <c r="B22" s="1177"/>
      <c r="C22" s="1180"/>
      <c r="D22" s="1185"/>
      <c r="E22" s="1186"/>
      <c r="F22" s="1185"/>
      <c r="G22" s="1186"/>
      <c r="H22" s="1185"/>
      <c r="I22" s="1186"/>
      <c r="J22" s="1200"/>
      <c r="K22" s="1205"/>
      <c r="L22" s="1206"/>
      <c r="M22" s="1200"/>
      <c r="N22" s="499" t="s">
        <v>3218</v>
      </c>
      <c r="O22" s="606" t="str">
        <f>IF(O20="","n.d.",IF(O21="","n.d.",IF(O21=0,"",O20/O21)))</f>
        <v>n.d.</v>
      </c>
      <c r="P22" s="1218"/>
      <c r="Q22" s="1195"/>
      <c r="R22" s="1220"/>
    </row>
    <row r="23" spans="1:19" ht="30" customHeight="1" thickBot="1" x14ac:dyDescent="0.3">
      <c r="A23" s="1237">
        <v>4</v>
      </c>
      <c r="B23" s="1230"/>
      <c r="C23" s="1242" t="s">
        <v>705</v>
      </c>
      <c r="D23" s="1245" t="s">
        <v>3709</v>
      </c>
      <c r="E23" s="1246"/>
      <c r="F23" s="1245" t="s">
        <v>3710</v>
      </c>
      <c r="G23" s="1246"/>
      <c r="H23" s="1245" t="s">
        <v>3711</v>
      </c>
      <c r="I23" s="1246"/>
      <c r="J23" s="1221"/>
      <c r="K23" s="1224" t="s">
        <v>2449</v>
      </c>
      <c r="L23" s="1225"/>
      <c r="M23" s="1221"/>
      <c r="N23" s="608" t="s">
        <v>3220</v>
      </c>
      <c r="O23" s="609"/>
      <c r="P23" s="1230" t="str">
        <f>IF(O25=[6]Berechnung1!D37,[6]Berechnung1!$F$5,IF(OR(O25&lt; [6]Berechnung1!E37,O25&gt; [6]Berechnung1!F37),[6]Berechnung1!$G$5,IF(OR(ROUND(O25,4)&lt;[6]Berechnung1!J37,ROUND(O25,4)&gt;[6]Berechnung1!K37),[6]Berechnung1!$D$5,IF(OR(ROUND(O25,4)&lt;[6]Berechnung1!G37,ROUND(O25,4)&gt;[6]Berechnung1!H37),[6]Berechnung1!$E$5,[6]Berechnung1!$C$5))))</f>
        <v>Unvollständig</v>
      </c>
      <c r="Q23" s="1233"/>
      <c r="R23" s="1233"/>
    </row>
    <row r="24" spans="1:19" ht="30" customHeight="1" thickBot="1" x14ac:dyDescent="0.3">
      <c r="A24" s="1238"/>
      <c r="B24" s="1240"/>
      <c r="C24" s="1243"/>
      <c r="D24" s="1247"/>
      <c r="E24" s="1248"/>
      <c r="F24" s="1247"/>
      <c r="G24" s="1248"/>
      <c r="H24" s="1247"/>
      <c r="I24" s="1248"/>
      <c r="J24" s="1222"/>
      <c r="K24" s="1226"/>
      <c r="L24" s="1227"/>
      <c r="M24" s="1222"/>
      <c r="N24" s="610" t="s">
        <v>3219</v>
      </c>
      <c r="O24" s="611">
        <f>IF(OR([6]Basisdaten!$H$12 = "",O11=""),0,[6]Basisdaten!$H$12+O11)</f>
        <v>0</v>
      </c>
      <c r="P24" s="1231"/>
      <c r="Q24" s="1234"/>
      <c r="R24" s="1235"/>
    </row>
    <row r="25" spans="1:19" ht="30" customHeight="1" thickBot="1" x14ac:dyDescent="0.3">
      <c r="A25" s="1239"/>
      <c r="B25" s="1241"/>
      <c r="C25" s="1244"/>
      <c r="D25" s="1249"/>
      <c r="E25" s="1250"/>
      <c r="F25" s="1249"/>
      <c r="G25" s="1250"/>
      <c r="H25" s="1249"/>
      <c r="I25" s="1250"/>
      <c r="J25" s="1223"/>
      <c r="K25" s="1228"/>
      <c r="L25" s="1229"/>
      <c r="M25" s="1223"/>
      <c r="N25" s="610" t="s">
        <v>3218</v>
      </c>
      <c r="O25" s="612" t="str">
        <f>IF(O23="","n.d.",IF(O24="","n.d.",IF(O24=0,"",O23/O24)))</f>
        <v>n.d.</v>
      </c>
      <c r="P25" s="1232"/>
      <c r="Q25" s="1234"/>
      <c r="R25" s="1236"/>
    </row>
    <row r="26" spans="1:19" ht="30" customHeight="1" thickBot="1" x14ac:dyDescent="0.3">
      <c r="A26" s="1172">
        <v>5</v>
      </c>
      <c r="B26" s="1175"/>
      <c r="C26" s="1178" t="s">
        <v>275</v>
      </c>
      <c r="D26" s="1187" t="s">
        <v>3712</v>
      </c>
      <c r="E26" s="1182"/>
      <c r="F26" s="1187" t="s">
        <v>3713</v>
      </c>
      <c r="G26" s="1182"/>
      <c r="H26" s="1187" t="s">
        <v>3714</v>
      </c>
      <c r="I26" s="1182"/>
      <c r="J26" s="1198" t="s">
        <v>3715</v>
      </c>
      <c r="K26" s="1201" t="s">
        <v>3221</v>
      </c>
      <c r="L26" s="1202"/>
      <c r="M26" s="1251"/>
      <c r="N26" s="501" t="s">
        <v>3220</v>
      </c>
      <c r="O26" s="500"/>
      <c r="P26" s="1216" t="str">
        <f>IF(O28=[6]Berechnung1!D40,[6]Berechnung1!$F$5,IF(OR(O28&lt; [6]Berechnung1!E40,O28&gt; [6]Berechnung1!F40),[6]Berechnung1!$G$5,IF(OR(ROUND(O28,4)&lt;[6]Berechnung1!J40,ROUND(O28,4)&gt;[6]Berechnung1!K40),[6]Berechnung1!$D$5,IF(OR(ROUND(O28,4)&lt;[6]Berechnung1!G40,ROUND(O28,4)&gt;[6]Berechnung1!H40),[6]Berechnung1!$E$5,[6]Berechnung1!$C$5))))</f>
        <v>Unvollständig</v>
      </c>
      <c r="Q26" s="1194"/>
      <c r="R26" s="1194"/>
    </row>
    <row r="27" spans="1:19" ht="30" customHeight="1" thickBot="1" x14ac:dyDescent="0.3">
      <c r="A27" s="1173"/>
      <c r="B27" s="1176"/>
      <c r="C27" s="1179"/>
      <c r="D27" s="1183"/>
      <c r="E27" s="1184"/>
      <c r="F27" s="1183"/>
      <c r="G27" s="1184"/>
      <c r="H27" s="1183"/>
      <c r="I27" s="1184"/>
      <c r="J27" s="1199"/>
      <c r="K27" s="1203"/>
      <c r="L27" s="1204"/>
      <c r="M27" s="1199"/>
      <c r="N27" s="499" t="s">
        <v>3219</v>
      </c>
      <c r="O27" s="607">
        <f>IF(OR([6]Basisdaten!$H$12 = "",O11=""),0,[6]Basisdaten!$H$12+O11)</f>
        <v>0</v>
      </c>
      <c r="P27" s="1217"/>
      <c r="Q27" s="1195"/>
      <c r="R27" s="1219"/>
    </row>
    <row r="28" spans="1:19" ht="30" customHeight="1" thickBot="1" x14ac:dyDescent="0.3">
      <c r="A28" s="1174"/>
      <c r="B28" s="1177"/>
      <c r="C28" s="1180"/>
      <c r="D28" s="1185"/>
      <c r="E28" s="1186"/>
      <c r="F28" s="1185"/>
      <c r="G28" s="1186"/>
      <c r="H28" s="1185"/>
      <c r="I28" s="1186"/>
      <c r="J28" s="1200"/>
      <c r="K28" s="1205"/>
      <c r="L28" s="1206"/>
      <c r="M28" s="1200"/>
      <c r="N28" s="499" t="s">
        <v>3218</v>
      </c>
      <c r="O28" s="606" t="str">
        <f>IF(O26="","n.d.",IF(O27="","n.d.",IF(O27=0,"",O26/O27)))</f>
        <v>n.d.</v>
      </c>
      <c r="P28" s="1218"/>
      <c r="Q28" s="1195"/>
      <c r="R28" s="1220"/>
    </row>
    <row r="29" spans="1:19" ht="30" customHeight="1" thickBot="1" x14ac:dyDescent="0.3">
      <c r="A29" s="1172">
        <v>6</v>
      </c>
      <c r="B29" s="1175" t="s">
        <v>3716</v>
      </c>
      <c r="C29" s="1178" t="s">
        <v>3717</v>
      </c>
      <c r="D29" s="1187" t="s">
        <v>3718</v>
      </c>
      <c r="E29" s="1182"/>
      <c r="F29" s="1187" t="s">
        <v>3719</v>
      </c>
      <c r="G29" s="1182"/>
      <c r="H29" s="1187" t="s">
        <v>3720</v>
      </c>
      <c r="I29" s="1182"/>
      <c r="J29" s="1198"/>
      <c r="K29" s="1201" t="s">
        <v>3721</v>
      </c>
      <c r="L29" s="1202"/>
      <c r="M29" s="1198"/>
      <c r="N29" s="499" t="s">
        <v>3220</v>
      </c>
      <c r="O29" s="607">
        <f>[6]Studien!E5</f>
        <v>0</v>
      </c>
      <c r="P29" s="1216" t="str">
        <f>IF(O31=[6]Berechnung1!D43,[6]Berechnung1!$F$5,IF(OR(O31&lt; [6]Berechnung1!E43,O31&gt; [6]Berechnung1!F43),[6]Berechnung1!$G$5,IF(OR(ROUND(O31,4)&lt;[6]Berechnung1!J43,ROUND(O31,4)&gt;[6]Berechnung1!K43),[6]Berechnung1!$D$5,IF(OR(ROUND(O31,4)&lt;[6]Berechnung1!G43,ROUND(O31,4)&gt;[6]Berechnung1!H43),[6]Berechnung1!$E$5,[6]Berechnung1!$C$5))))</f>
        <v>Unvollständig</v>
      </c>
      <c r="Q29" s="1194"/>
      <c r="R29" s="1194"/>
    </row>
    <row r="30" spans="1:19" ht="30" customHeight="1" thickBot="1" x14ac:dyDescent="0.3">
      <c r="A30" s="1173"/>
      <c r="B30" s="1176"/>
      <c r="C30" s="1179"/>
      <c r="D30" s="1183"/>
      <c r="E30" s="1184"/>
      <c r="F30" s="1183"/>
      <c r="G30" s="1184"/>
      <c r="H30" s="1183"/>
      <c r="I30" s="1184"/>
      <c r="J30" s="1199"/>
      <c r="K30" s="1203"/>
      <c r="L30" s="1204"/>
      <c r="M30" s="1199"/>
      <c r="N30" s="499" t="s">
        <v>3219</v>
      </c>
      <c r="O30" s="607">
        <f>IF([6]Basisdaten!$H$12 = "",0,[6]Basisdaten!$H$12)</f>
        <v>0</v>
      </c>
      <c r="P30" s="1217"/>
      <c r="Q30" s="1195"/>
      <c r="R30" s="1195"/>
    </row>
    <row r="31" spans="1:19" ht="30" customHeight="1" thickBot="1" x14ac:dyDescent="0.3">
      <c r="A31" s="1174"/>
      <c r="B31" s="1177"/>
      <c r="C31" s="1180"/>
      <c r="D31" s="1185"/>
      <c r="E31" s="1186"/>
      <c r="F31" s="1185"/>
      <c r="G31" s="1186"/>
      <c r="H31" s="1185"/>
      <c r="I31" s="1186"/>
      <c r="J31" s="1200"/>
      <c r="K31" s="1205"/>
      <c r="L31" s="1206"/>
      <c r="M31" s="1200"/>
      <c r="N31" s="499" t="s">
        <v>3218</v>
      </c>
      <c r="O31" s="606" t="str">
        <f>IF(O29="","n.d.",IF(O30="","n.d.",IF(O30=0,"n.d.",O29/O30)))</f>
        <v>n.d.</v>
      </c>
      <c r="P31" s="1218"/>
      <c r="Q31" s="1195"/>
      <c r="R31" s="1195"/>
    </row>
    <row r="32" spans="1:19" ht="33" customHeight="1" thickBot="1" x14ac:dyDescent="0.3">
      <c r="A32" s="1237">
        <v>7</v>
      </c>
      <c r="B32" s="1253" t="s">
        <v>3699</v>
      </c>
      <c r="C32" s="1242" t="s">
        <v>3722</v>
      </c>
      <c r="D32" s="1245" t="s">
        <v>2490</v>
      </c>
      <c r="E32" s="1246"/>
      <c r="F32" s="1245" t="s">
        <v>3723</v>
      </c>
      <c r="G32" s="1246"/>
      <c r="H32" s="1245" t="s">
        <v>3720</v>
      </c>
      <c r="I32" s="1246"/>
      <c r="J32" s="1221"/>
      <c r="K32" s="1224" t="s">
        <v>3724</v>
      </c>
      <c r="L32" s="1225"/>
      <c r="M32" s="1252"/>
      <c r="N32" s="608" t="s">
        <v>3220</v>
      </c>
      <c r="O32" s="500"/>
      <c r="P32" s="1216" t="str">
        <f>IF(O34=[6]Berechnung1!D46,[6]Berechnung1!$F$5,IF(OR(O34&lt; [6]Berechnung1!E46,O34&gt; [6]Berechnung1!F46),[6]Berechnung1!$G$5,IF(OR(ROUND(O34,4)&lt;[6]Berechnung1!J46,ROUND(O34,4)&gt;[6]Berechnung1!K46),[6]Berechnung1!$D$5,IF(OR(ROUND(O34,4)&lt;[6]Berechnung1!G46,ROUND(O34,4)&gt;[6]Berechnung1!H46),[6]Berechnung1!$E$5,[6]Berechnung1!$C$5))))</f>
        <v>Unvollständig</v>
      </c>
      <c r="Q32" s="1194"/>
      <c r="R32" s="1233"/>
      <c r="S32" s="613"/>
    </row>
    <row r="33" spans="1:19" ht="33" customHeight="1" thickBot="1" x14ac:dyDescent="0.3">
      <c r="A33" s="1238"/>
      <c r="B33" s="1254"/>
      <c r="C33" s="1243"/>
      <c r="D33" s="1247"/>
      <c r="E33" s="1248"/>
      <c r="F33" s="1247"/>
      <c r="G33" s="1248"/>
      <c r="H33" s="1247"/>
      <c r="I33" s="1248"/>
      <c r="J33" s="1222"/>
      <c r="K33" s="1226"/>
      <c r="L33" s="1227"/>
      <c r="M33" s="1222"/>
      <c r="N33" s="610" t="s">
        <v>3219</v>
      </c>
      <c r="O33" s="614">
        <f>IF([6]Basisdaten!$H$12 = "",0,[6]Basisdaten!$H$12)</f>
        <v>0</v>
      </c>
      <c r="P33" s="1217"/>
      <c r="Q33" s="1195"/>
      <c r="R33" s="1235"/>
      <c r="S33" s="613"/>
    </row>
    <row r="34" spans="1:19" ht="33" customHeight="1" thickBot="1" x14ac:dyDescent="0.3">
      <c r="A34" s="1239"/>
      <c r="B34" s="1255"/>
      <c r="C34" s="1244"/>
      <c r="D34" s="1249"/>
      <c r="E34" s="1250"/>
      <c r="F34" s="1249"/>
      <c r="G34" s="1250"/>
      <c r="H34" s="1249"/>
      <c r="I34" s="1250"/>
      <c r="J34" s="1223"/>
      <c r="K34" s="1228"/>
      <c r="L34" s="1229"/>
      <c r="M34" s="1223"/>
      <c r="N34" s="610" t="s">
        <v>3218</v>
      </c>
      <c r="O34" s="612" t="str">
        <f>IF(O32="","n.d.",IF(O33="","n.d.",IF(O33=0,"",O32/O33)))</f>
        <v>n.d.</v>
      </c>
      <c r="P34" s="1218"/>
      <c r="Q34" s="1195"/>
      <c r="R34" s="1236"/>
      <c r="S34" s="613"/>
    </row>
    <row r="35" spans="1:19" ht="60" customHeight="1" thickBot="1" x14ac:dyDescent="0.3">
      <c r="A35" s="1270" t="s">
        <v>3953</v>
      </c>
      <c r="B35" s="1273"/>
      <c r="C35" s="1276" t="s">
        <v>3725</v>
      </c>
      <c r="D35" s="1197" t="s">
        <v>3726</v>
      </c>
      <c r="E35" s="1189"/>
      <c r="F35" s="1197" t="s">
        <v>3951</v>
      </c>
      <c r="G35" s="1189"/>
      <c r="H35" s="1197" t="s">
        <v>3952</v>
      </c>
      <c r="I35" s="1189"/>
      <c r="J35" s="1256"/>
      <c r="K35" s="1259" t="s">
        <v>3724</v>
      </c>
      <c r="L35" s="1260"/>
      <c r="M35" s="1265"/>
      <c r="N35" s="498" t="s">
        <v>3220</v>
      </c>
      <c r="O35" s="497"/>
      <c r="P35" s="1266" t="s">
        <v>3727</v>
      </c>
      <c r="Q35" s="1269"/>
      <c r="R35" s="1196"/>
      <c r="S35" s="613"/>
    </row>
    <row r="36" spans="1:19" ht="60" customHeight="1" thickBot="1" x14ac:dyDescent="0.3">
      <c r="A36" s="1271"/>
      <c r="B36" s="1274"/>
      <c r="C36" s="1277"/>
      <c r="D36" s="1190"/>
      <c r="E36" s="1191"/>
      <c r="F36" s="1190"/>
      <c r="G36" s="1191"/>
      <c r="H36" s="1190"/>
      <c r="I36" s="1191"/>
      <c r="J36" s="1257"/>
      <c r="K36" s="1261"/>
      <c r="L36" s="1262"/>
      <c r="M36" s="1257"/>
      <c r="N36" s="496" t="s">
        <v>3219</v>
      </c>
      <c r="O36" s="497"/>
      <c r="P36" s="1267"/>
      <c r="Q36" s="1195"/>
      <c r="R36" s="1195"/>
      <c r="S36" s="613"/>
    </row>
    <row r="37" spans="1:19" ht="60" customHeight="1" thickBot="1" x14ac:dyDescent="0.3">
      <c r="A37" s="1272"/>
      <c r="B37" s="1275"/>
      <c r="C37" s="1278"/>
      <c r="D37" s="1192"/>
      <c r="E37" s="1193"/>
      <c r="F37" s="1192"/>
      <c r="G37" s="1193"/>
      <c r="H37" s="1192"/>
      <c r="I37" s="1193"/>
      <c r="J37" s="1258"/>
      <c r="K37" s="1263"/>
      <c r="L37" s="1264"/>
      <c r="M37" s="1258"/>
      <c r="N37" s="496" t="s">
        <v>3218</v>
      </c>
      <c r="O37" s="616" t="str">
        <f>IF(O35="","n.d.",IF(O36="","n.d.",IF(O36=0,"",O35/O36)))</f>
        <v>n.d.</v>
      </c>
      <c r="P37" s="1268"/>
      <c r="Q37" s="1195"/>
      <c r="R37" s="1195"/>
      <c r="S37" s="613"/>
    </row>
    <row r="38" spans="1:19" ht="30" customHeight="1" thickBot="1" x14ac:dyDescent="0.3">
      <c r="A38" s="1270">
        <v>9</v>
      </c>
      <c r="B38" s="1266"/>
      <c r="C38" s="1276" t="s">
        <v>3728</v>
      </c>
      <c r="D38" s="1197" t="s">
        <v>3729</v>
      </c>
      <c r="E38" s="1189"/>
      <c r="F38" s="1197" t="s">
        <v>3730</v>
      </c>
      <c r="G38" s="1189"/>
      <c r="H38" s="1197" t="s">
        <v>3731</v>
      </c>
      <c r="I38" s="1189"/>
      <c r="J38" s="1256" t="s">
        <v>3732</v>
      </c>
      <c r="K38" s="1259" t="s">
        <v>3221</v>
      </c>
      <c r="L38" s="1260"/>
      <c r="M38" s="1256"/>
      <c r="N38" s="498" t="s">
        <v>3220</v>
      </c>
      <c r="O38" s="497"/>
      <c r="P38" s="1279" t="s">
        <v>3209</v>
      </c>
      <c r="Q38" s="1282"/>
      <c r="R38" s="1284"/>
    </row>
    <row r="39" spans="1:19" ht="30" customHeight="1" thickBot="1" x14ac:dyDescent="0.3">
      <c r="A39" s="1271"/>
      <c r="B39" s="1287"/>
      <c r="C39" s="1277"/>
      <c r="D39" s="1190"/>
      <c r="E39" s="1191"/>
      <c r="F39" s="1190"/>
      <c r="G39" s="1191"/>
      <c r="H39" s="1190"/>
      <c r="I39" s="1191"/>
      <c r="J39" s="1257"/>
      <c r="K39" s="1261"/>
      <c r="L39" s="1262"/>
      <c r="M39" s="1257"/>
      <c r="N39" s="496" t="s">
        <v>3219</v>
      </c>
      <c r="O39" s="640">
        <v>0</v>
      </c>
      <c r="P39" s="1280"/>
      <c r="Q39" s="1283"/>
      <c r="R39" s="1285"/>
    </row>
    <row r="40" spans="1:19" ht="30" customHeight="1" thickBot="1" x14ac:dyDescent="0.3">
      <c r="A40" s="1272"/>
      <c r="B40" s="1288"/>
      <c r="C40" s="1278"/>
      <c r="D40" s="1192"/>
      <c r="E40" s="1193"/>
      <c r="F40" s="1192"/>
      <c r="G40" s="1193"/>
      <c r="H40" s="1192"/>
      <c r="I40" s="1193"/>
      <c r="J40" s="1258"/>
      <c r="K40" s="1263"/>
      <c r="L40" s="1264"/>
      <c r="M40" s="1258"/>
      <c r="N40" s="496" t="s">
        <v>3218</v>
      </c>
      <c r="O40" s="616" t="s">
        <v>3733</v>
      </c>
      <c r="P40" s="1281"/>
      <c r="Q40" s="1283"/>
      <c r="R40" s="1286"/>
    </row>
    <row r="41" spans="1:19" ht="30" customHeight="1" thickBot="1" x14ac:dyDescent="0.3">
      <c r="A41" s="1270">
        <v>10</v>
      </c>
      <c r="B41" s="1273" t="s">
        <v>3699</v>
      </c>
      <c r="C41" s="1276" t="s">
        <v>3954</v>
      </c>
      <c r="D41" s="1197" t="s">
        <v>2720</v>
      </c>
      <c r="E41" s="1189"/>
      <c r="F41" s="1197" t="s">
        <v>3955</v>
      </c>
      <c r="G41" s="1189"/>
      <c r="H41" s="1197" t="s">
        <v>3956</v>
      </c>
      <c r="I41" s="1189"/>
      <c r="J41" s="1259" t="s">
        <v>3734</v>
      </c>
      <c r="K41" s="1259" t="s">
        <v>3221</v>
      </c>
      <c r="L41" s="1289"/>
      <c r="M41" s="1256"/>
      <c r="N41" s="496" t="s">
        <v>3220</v>
      </c>
      <c r="O41" s="497"/>
      <c r="P41" s="1294" t="str">
        <f>IF(AND(O41&lt;&gt;"",O42&lt;&gt;"",O41=0,O42=0),[6]Berechnung1!$H$5,IF(OR(O41="",O42=""),[6]Berechnung1!$F$5,IF(AND(O41=0,O42=0),[6]Berechnung1!$D$5,IF(O43=[6]Berechnung1!D55,[6]Berechnung1!$F$5,IF(OR(O43&lt;[6]Berechnung1!E55,O43&gt;[6]Berechnung1!F55),[6]Berechnung1!$G$5,IF(OR(ROUND(O43,4)&lt;[6]Berechnung1!J55,ROUND(O43,4)&gt;[6]Berechnung1!K55),[6]Berechnung1!$D$5,IF(OR(ROUND(O43,4)&lt;[6]Berechnung1!G55,ROUND(O43,4)&gt;[6]Berechnung1!H55),[6]Berechnung1!$E$5,[6]Berechnung1!$C$5)))))))</f>
        <v>Unvollständig</v>
      </c>
      <c r="Q41" s="1269"/>
      <c r="R41" s="1196"/>
    </row>
    <row r="42" spans="1:19" ht="30" customHeight="1" thickBot="1" x14ac:dyDescent="0.3">
      <c r="A42" s="1271"/>
      <c r="B42" s="1274"/>
      <c r="C42" s="1277"/>
      <c r="D42" s="1190"/>
      <c r="E42" s="1191"/>
      <c r="F42" s="1190"/>
      <c r="G42" s="1191"/>
      <c r="H42" s="1190"/>
      <c r="I42" s="1191"/>
      <c r="J42" s="1261"/>
      <c r="K42" s="1290"/>
      <c r="L42" s="1291"/>
      <c r="M42" s="1257"/>
      <c r="N42" s="496" t="s">
        <v>3219</v>
      </c>
      <c r="O42" s="497"/>
      <c r="P42" s="1295"/>
      <c r="Q42" s="1297"/>
      <c r="R42" s="1297"/>
    </row>
    <row r="43" spans="1:19" ht="30" customHeight="1" thickBot="1" x14ac:dyDescent="0.3">
      <c r="A43" s="1272"/>
      <c r="B43" s="1275"/>
      <c r="C43" s="1278"/>
      <c r="D43" s="1192"/>
      <c r="E43" s="1193"/>
      <c r="F43" s="1192"/>
      <c r="G43" s="1193"/>
      <c r="H43" s="1192"/>
      <c r="I43" s="1193"/>
      <c r="J43" s="1263"/>
      <c r="K43" s="1292"/>
      <c r="L43" s="1293"/>
      <c r="M43" s="1258"/>
      <c r="N43" s="496" t="s">
        <v>3218</v>
      </c>
      <c r="O43" s="616" t="str">
        <f>IF(O41="","n.d.",IF(O42="","n.d.",IF(O42=0,"",O41/O42)))</f>
        <v>n.d.</v>
      </c>
      <c r="P43" s="1296"/>
      <c r="Q43" s="1298"/>
      <c r="R43" s="1298"/>
    </row>
    <row r="44" spans="1:19" ht="30" customHeight="1" thickBot="1" x14ac:dyDescent="0.3">
      <c r="A44" s="1270">
        <v>11</v>
      </c>
      <c r="B44" s="1266"/>
      <c r="C44" s="1276" t="s">
        <v>3735</v>
      </c>
      <c r="D44" s="1197" t="s">
        <v>2507</v>
      </c>
      <c r="E44" s="1189"/>
      <c r="F44" s="1197" t="s">
        <v>3736</v>
      </c>
      <c r="G44" s="1189"/>
      <c r="H44" s="1197" t="s">
        <v>3737</v>
      </c>
      <c r="I44" s="1189"/>
      <c r="J44" s="1256" t="s">
        <v>3738</v>
      </c>
      <c r="K44" s="1259" t="s">
        <v>3739</v>
      </c>
      <c r="L44" s="1260"/>
      <c r="M44" s="1256"/>
      <c r="N44" s="496" t="s">
        <v>3220</v>
      </c>
      <c r="O44" s="497"/>
      <c r="P44" s="1294" t="str">
        <f>IF(O46=[6]Berechnung1!D58,[6]Berechnung1!$F$5,IF(OR(O46&lt; [6]Berechnung1!E58,O46&gt; [6]Berechnung1!F58),[6]Berechnung1!$G$5,IF(OR(O46&lt;[6]Berechnung1!J58,O46&gt;[6]Berechnung1!K58),[6]Berechnung1!$D$5,IF(OR(ROUND(O46,4)&lt;[6]Berechnung1!G58,ROUND(O46,4)&gt;[6]Berechnung1!H58),[6]Berechnung1!$E$5,[6]Berechnung1!$C$5))))</f>
        <v>Unvollständig</v>
      </c>
      <c r="Q44" s="1196"/>
      <c r="R44" s="1196"/>
    </row>
    <row r="45" spans="1:19" ht="30" customHeight="1" thickBot="1" x14ac:dyDescent="0.3">
      <c r="A45" s="1271"/>
      <c r="B45" s="1287"/>
      <c r="C45" s="1277"/>
      <c r="D45" s="1190"/>
      <c r="E45" s="1191"/>
      <c r="F45" s="1190"/>
      <c r="G45" s="1191"/>
      <c r="H45" s="1190"/>
      <c r="I45" s="1191"/>
      <c r="J45" s="1257"/>
      <c r="K45" s="1261"/>
      <c r="L45" s="1262"/>
      <c r="M45" s="1257"/>
      <c r="N45" s="496" t="s">
        <v>3219</v>
      </c>
      <c r="O45" s="497"/>
      <c r="P45" s="1295"/>
      <c r="Q45" s="1195"/>
      <c r="R45" s="1195"/>
    </row>
    <row r="46" spans="1:19" ht="30" customHeight="1" thickBot="1" x14ac:dyDescent="0.3">
      <c r="A46" s="1272"/>
      <c r="B46" s="1288"/>
      <c r="C46" s="1278"/>
      <c r="D46" s="1192"/>
      <c r="E46" s="1193"/>
      <c r="F46" s="1192"/>
      <c r="G46" s="1193"/>
      <c r="H46" s="1192"/>
      <c r="I46" s="1193"/>
      <c r="J46" s="1258"/>
      <c r="K46" s="1263"/>
      <c r="L46" s="1264"/>
      <c r="M46" s="1258"/>
      <c r="N46" s="496" t="s">
        <v>3218</v>
      </c>
      <c r="O46" s="616" t="str">
        <f>IF(O44="","n.d.",IF(O45="","n.d.",IF(O45=0,"",O44/O45)))</f>
        <v>n.d.</v>
      </c>
      <c r="P46" s="1296"/>
      <c r="Q46" s="1195"/>
      <c r="R46" s="1195"/>
    </row>
    <row r="47" spans="1:19" s="617" customFormat="1" ht="48" customHeight="1" thickBot="1" x14ac:dyDescent="0.25">
      <c r="A47" s="1270" t="s">
        <v>3740</v>
      </c>
      <c r="B47" s="1266" t="s">
        <v>3699</v>
      </c>
      <c r="C47" s="1276" t="s">
        <v>3741</v>
      </c>
      <c r="D47" s="1197" t="s">
        <v>3742</v>
      </c>
      <c r="E47" s="1189"/>
      <c r="F47" s="1197" t="s">
        <v>3743</v>
      </c>
      <c r="G47" s="1189"/>
      <c r="H47" s="1197" t="s">
        <v>3744</v>
      </c>
      <c r="I47" s="1189"/>
      <c r="J47" s="1256" t="s">
        <v>3732</v>
      </c>
      <c r="K47" s="1259" t="s">
        <v>3221</v>
      </c>
      <c r="L47" s="1260"/>
      <c r="M47" s="1265"/>
      <c r="N47" s="496" t="s">
        <v>3220</v>
      </c>
      <c r="O47" s="497"/>
      <c r="P47" s="1266" t="s">
        <v>3727</v>
      </c>
      <c r="Q47" s="1284"/>
      <c r="R47" s="1284"/>
      <c r="S47" s="277"/>
    </row>
    <row r="48" spans="1:19" s="617" customFormat="1" ht="48" customHeight="1" thickBot="1" x14ac:dyDescent="0.25">
      <c r="A48" s="1271"/>
      <c r="B48" s="1287"/>
      <c r="C48" s="1277"/>
      <c r="D48" s="1190"/>
      <c r="E48" s="1191"/>
      <c r="F48" s="1190"/>
      <c r="G48" s="1191"/>
      <c r="H48" s="1190"/>
      <c r="I48" s="1191"/>
      <c r="J48" s="1257"/>
      <c r="K48" s="1261"/>
      <c r="L48" s="1262"/>
      <c r="M48" s="1257"/>
      <c r="N48" s="496" t="s">
        <v>3219</v>
      </c>
      <c r="O48" s="497"/>
      <c r="P48" s="1267"/>
      <c r="Q48" s="1283"/>
      <c r="R48" s="1283"/>
      <c r="S48" s="277"/>
    </row>
    <row r="49" spans="1:19" s="617" customFormat="1" ht="48" customHeight="1" thickBot="1" x14ac:dyDescent="0.25">
      <c r="A49" s="1272"/>
      <c r="B49" s="1288"/>
      <c r="C49" s="1278"/>
      <c r="D49" s="1192"/>
      <c r="E49" s="1193"/>
      <c r="F49" s="1192"/>
      <c r="G49" s="1193"/>
      <c r="H49" s="1192"/>
      <c r="I49" s="1193"/>
      <c r="J49" s="1258"/>
      <c r="K49" s="1263"/>
      <c r="L49" s="1264"/>
      <c r="M49" s="1258"/>
      <c r="N49" s="496" t="s">
        <v>3218</v>
      </c>
      <c r="O49" s="616" t="s">
        <v>3733</v>
      </c>
      <c r="P49" s="1268"/>
      <c r="Q49" s="1283"/>
      <c r="R49" s="1283"/>
      <c r="S49" s="277"/>
    </row>
    <row r="50" spans="1:19" ht="30" customHeight="1" thickBot="1" x14ac:dyDescent="0.3">
      <c r="A50" s="1172">
        <v>13</v>
      </c>
      <c r="B50" s="1175" t="s">
        <v>3745</v>
      </c>
      <c r="C50" s="1178" t="s">
        <v>3746</v>
      </c>
      <c r="D50" s="1187" t="s">
        <v>2738</v>
      </c>
      <c r="E50" s="1182"/>
      <c r="F50" s="1187" t="s">
        <v>3747</v>
      </c>
      <c r="G50" s="1182"/>
      <c r="H50" s="1187" t="s">
        <v>3696</v>
      </c>
      <c r="I50" s="1182"/>
      <c r="J50" s="1198"/>
      <c r="K50" s="1201" t="s">
        <v>3748</v>
      </c>
      <c r="L50" s="1202"/>
      <c r="M50" s="1198"/>
      <c r="N50" s="1299" t="s">
        <v>3697</v>
      </c>
      <c r="O50" s="1300">
        <f>$S51</f>
        <v>0</v>
      </c>
      <c r="P50" s="1216" t="str">
        <f>IF(O50=[6]Berechnung1!D64,[6]Berechnung1!$F$5,IF(OR(O50&lt; [6]Berechnung1!E64,O50&gt; [6]Berechnung1!F64),[6]Berechnung1!$G$5,IF(OR(ROUND(O50,4)&lt;[6]Berechnung1!J64,ROUND(O50,4)&gt;[6]Berechnung1!K64),[6]Berechnung1!$D$5,IF(OR(ROUND(O50,4)&lt;[6]Berechnung1!G64,ROUND(O50,4)&gt;[6]Berechnung1!H64),[6]Berechnung1!$E$5,[6]Berechnung1!$C$5))))</f>
        <v>Unvollständig</v>
      </c>
      <c r="Q50" s="1194"/>
      <c r="R50" s="1194"/>
    </row>
    <row r="51" spans="1:19" ht="30" customHeight="1" thickBot="1" x14ac:dyDescent="0.3">
      <c r="A51" s="1173"/>
      <c r="B51" s="1176"/>
      <c r="C51" s="1179"/>
      <c r="D51" s="1183"/>
      <c r="E51" s="1184"/>
      <c r="F51" s="1183"/>
      <c r="G51" s="1184"/>
      <c r="H51" s="1183"/>
      <c r="I51" s="1184"/>
      <c r="J51" s="1199"/>
      <c r="K51" s="1203"/>
      <c r="L51" s="1204"/>
      <c r="M51" s="1199"/>
      <c r="N51" s="1299"/>
      <c r="O51" s="1301"/>
      <c r="P51" s="1217"/>
      <c r="Q51" s="1195"/>
      <c r="R51" s="1219"/>
      <c r="S51" s="277">
        <f>[6]Basisdaten!B13+[6]Basisdaten!D13</f>
        <v>0</v>
      </c>
    </row>
    <row r="52" spans="1:19" ht="30" customHeight="1" thickBot="1" x14ac:dyDescent="0.3">
      <c r="A52" s="1174"/>
      <c r="B52" s="1177"/>
      <c r="C52" s="1180"/>
      <c r="D52" s="1185"/>
      <c r="E52" s="1186"/>
      <c r="F52" s="1185"/>
      <c r="G52" s="1186"/>
      <c r="H52" s="1185"/>
      <c r="I52" s="1186"/>
      <c r="J52" s="1200"/>
      <c r="K52" s="1205"/>
      <c r="L52" s="1206"/>
      <c r="M52" s="1200"/>
      <c r="N52" s="1299"/>
      <c r="O52" s="1302"/>
      <c r="P52" s="1218"/>
      <c r="Q52" s="1195"/>
      <c r="R52" s="1220"/>
    </row>
    <row r="53" spans="1:19" ht="30" customHeight="1" thickBot="1" x14ac:dyDescent="0.3">
      <c r="A53" s="1172">
        <v>14</v>
      </c>
      <c r="B53" s="1175" t="s">
        <v>3745</v>
      </c>
      <c r="C53" s="1178" t="s">
        <v>3749</v>
      </c>
      <c r="D53" s="1187" t="s">
        <v>2738</v>
      </c>
      <c r="E53" s="1182"/>
      <c r="F53" s="1197" t="s">
        <v>3750</v>
      </c>
      <c r="G53" s="1189"/>
      <c r="H53" s="1187" t="s">
        <v>3696</v>
      </c>
      <c r="I53" s="1182"/>
      <c r="J53" s="1198"/>
      <c r="K53" s="1201" t="s">
        <v>3751</v>
      </c>
      <c r="L53" s="1202"/>
      <c r="M53" s="1198"/>
      <c r="N53" s="1299" t="s">
        <v>3697</v>
      </c>
      <c r="O53" s="1300">
        <f>IF(SUM([6]Basisdaten!$B$14:$D$14) = 0,0,SUM([6]Basisdaten!$B$14:$D$14))</f>
        <v>0</v>
      </c>
      <c r="P53" s="1216" t="str">
        <f>IF(O53=[6]Berechnung1!D67,[6]Berechnung1!$F$5,IF(OR(O53&lt; [6]Berechnung1!E67,O53&gt; [6]Berechnung1!F67),[6]Berechnung1!$G$5,IF(OR(ROUND(O53,4)&lt;[6]Berechnung1!J67,ROUND(O53,4)&gt;[6]Berechnung1!K67),[6]Berechnung1!$D$5,IF(OR(ROUND(O53,4)&lt;[6]Berechnung1!G67,ROUND(O53,4)&gt;[6]Berechnung1!H67),[6]Berechnung1!$E$5,[6]Berechnung1!$C$5))))</f>
        <v>Unvollständig</v>
      </c>
      <c r="Q53" s="1194"/>
      <c r="R53" s="1194"/>
    </row>
    <row r="54" spans="1:19" ht="30" customHeight="1" thickBot="1" x14ac:dyDescent="0.3">
      <c r="A54" s="1173"/>
      <c r="B54" s="1176"/>
      <c r="C54" s="1179"/>
      <c r="D54" s="1183"/>
      <c r="E54" s="1184"/>
      <c r="F54" s="1190"/>
      <c r="G54" s="1191"/>
      <c r="H54" s="1183"/>
      <c r="I54" s="1184"/>
      <c r="J54" s="1199"/>
      <c r="K54" s="1203"/>
      <c r="L54" s="1204"/>
      <c r="M54" s="1199"/>
      <c r="N54" s="1299"/>
      <c r="O54" s="1301"/>
      <c r="P54" s="1217"/>
      <c r="Q54" s="1195"/>
      <c r="R54" s="1195"/>
    </row>
    <row r="55" spans="1:19" ht="30" customHeight="1" thickBot="1" x14ac:dyDescent="0.3">
      <c r="A55" s="1174"/>
      <c r="B55" s="1177"/>
      <c r="C55" s="1180"/>
      <c r="D55" s="1185"/>
      <c r="E55" s="1186"/>
      <c r="F55" s="1192"/>
      <c r="G55" s="1193"/>
      <c r="H55" s="1185"/>
      <c r="I55" s="1186"/>
      <c r="J55" s="1200"/>
      <c r="K55" s="1205"/>
      <c r="L55" s="1206"/>
      <c r="M55" s="1200"/>
      <c r="N55" s="1299"/>
      <c r="O55" s="1302"/>
      <c r="P55" s="1218"/>
      <c r="Q55" s="1195"/>
      <c r="R55" s="1195"/>
    </row>
    <row r="56" spans="1:19" ht="30" customHeight="1" thickBot="1" x14ac:dyDescent="0.3">
      <c r="A56" s="1172">
        <v>15</v>
      </c>
      <c r="B56" s="1175"/>
      <c r="C56" s="1178" t="s">
        <v>3752</v>
      </c>
      <c r="D56" s="1187" t="s">
        <v>2762</v>
      </c>
      <c r="E56" s="1182"/>
      <c r="F56" s="1187" t="s">
        <v>3753</v>
      </c>
      <c r="G56" s="1182"/>
      <c r="H56" s="1187" t="s">
        <v>3754</v>
      </c>
      <c r="I56" s="1182"/>
      <c r="J56" s="1198" t="s">
        <v>3738</v>
      </c>
      <c r="K56" s="1259" t="s">
        <v>2761</v>
      </c>
      <c r="L56" s="1260"/>
      <c r="M56" s="1256" t="s">
        <v>3755</v>
      </c>
      <c r="N56" s="501" t="s">
        <v>3220</v>
      </c>
      <c r="O56" s="500"/>
      <c r="P56" s="1214" t="str">
        <f>IF(O58=[6]Berechnung1!D70,[6]Berechnung1!$F$5,IF(OR(O58&lt; [6]Berechnung1!E70,O58&gt; [6]Berechnung1!F70),[6]Berechnung1!$G$5,IF(OR(ROUND(O58,4)&lt;[6]Berechnung1!G70,ROUND(O58,4)&gt;[6]Berechnung1!H70),[6]Berechnung1!$E$5,IF(OR(O58&lt;[6]Berechnung1!J70,O58&gt;[6]Berechnung1!K70),[6]Berechnung1!$D$5,[6]Berechnung1!$C$5))))</f>
        <v>Unvollständig</v>
      </c>
      <c r="Q56" s="1194"/>
      <c r="R56" s="1194"/>
    </row>
    <row r="57" spans="1:19" ht="30" customHeight="1" thickBot="1" x14ac:dyDescent="0.3">
      <c r="A57" s="1173"/>
      <c r="B57" s="1176"/>
      <c r="C57" s="1179"/>
      <c r="D57" s="1183"/>
      <c r="E57" s="1184"/>
      <c r="F57" s="1183"/>
      <c r="G57" s="1184"/>
      <c r="H57" s="1183"/>
      <c r="I57" s="1184"/>
      <c r="J57" s="1199"/>
      <c r="K57" s="1261"/>
      <c r="L57" s="1262"/>
      <c r="M57" s="1257"/>
      <c r="N57" s="499" t="s">
        <v>3219</v>
      </c>
      <c r="O57" s="607">
        <f>IF([6]Basisdaten!$B$13 = 0,0,[6]Basisdaten!$B$13)</f>
        <v>0</v>
      </c>
      <c r="P57" s="1214"/>
      <c r="Q57" s="1195"/>
      <c r="R57" s="1219"/>
    </row>
    <row r="58" spans="1:19" ht="30" customHeight="1" thickBot="1" x14ac:dyDescent="0.3">
      <c r="A58" s="1174"/>
      <c r="B58" s="1177"/>
      <c r="C58" s="1180"/>
      <c r="D58" s="1185"/>
      <c r="E58" s="1186"/>
      <c r="F58" s="1185"/>
      <c r="G58" s="1186"/>
      <c r="H58" s="1185"/>
      <c r="I58" s="1186"/>
      <c r="J58" s="1200"/>
      <c r="K58" s="1263"/>
      <c r="L58" s="1264"/>
      <c r="M58" s="1258"/>
      <c r="N58" s="499" t="s">
        <v>3218</v>
      </c>
      <c r="O58" s="606" t="str">
        <f>IF(O56="","n.d.",IF(O57="","n.d.",IF(O57=0,"",O56/O57)))</f>
        <v>n.d.</v>
      </c>
      <c r="P58" s="1214"/>
      <c r="Q58" s="1195"/>
      <c r="R58" s="1220"/>
    </row>
    <row r="59" spans="1:19" ht="30" customHeight="1" thickBot="1" x14ac:dyDescent="0.3">
      <c r="A59" s="1172">
        <v>16</v>
      </c>
      <c r="B59" s="1175"/>
      <c r="C59" s="1178" t="s">
        <v>3756</v>
      </c>
      <c r="D59" s="1187" t="s">
        <v>2762</v>
      </c>
      <c r="E59" s="1182"/>
      <c r="F59" s="1187" t="s">
        <v>3757</v>
      </c>
      <c r="G59" s="1182"/>
      <c r="H59" s="1197" t="s">
        <v>3758</v>
      </c>
      <c r="I59" s="1189"/>
      <c r="J59" s="1256" t="s">
        <v>3738</v>
      </c>
      <c r="K59" s="1259" t="s">
        <v>2761</v>
      </c>
      <c r="L59" s="1260"/>
      <c r="M59" s="1256" t="s">
        <v>3755</v>
      </c>
      <c r="N59" s="499" t="s">
        <v>3220</v>
      </c>
      <c r="O59" s="500"/>
      <c r="P59" s="1214" t="str">
        <f>IF(O61=[6]Berechnung1!D73,[6]Berechnung1!$F$5,IF(OR(O61&lt; [6]Berechnung1!E73,O61&gt; [6]Berechnung1!F73),[6]Berechnung1!$G$5,IF(OR(ROUND(O61,4)&lt;[6]Berechnung1!G73,ROUND(O61,4)&gt;[6]Berechnung1!H73),[6]Berechnung1!$E$5,IF(OR(O61&lt;[6]Berechnung1!J73,O61&gt;[6]Berechnung1!K73),[6]Berechnung1!$D$5,[6]Berechnung1!$C$5))))</f>
        <v>Unvollständig</v>
      </c>
      <c r="Q59" s="1194"/>
      <c r="R59" s="1194"/>
    </row>
    <row r="60" spans="1:19" ht="30" customHeight="1" thickBot="1" x14ac:dyDescent="0.3">
      <c r="A60" s="1173"/>
      <c r="B60" s="1176"/>
      <c r="C60" s="1179"/>
      <c r="D60" s="1183"/>
      <c r="E60" s="1184"/>
      <c r="F60" s="1183"/>
      <c r="G60" s="1184"/>
      <c r="H60" s="1190"/>
      <c r="I60" s="1191"/>
      <c r="J60" s="1257"/>
      <c r="K60" s="1261"/>
      <c r="L60" s="1262"/>
      <c r="M60" s="1257"/>
      <c r="N60" s="499" t="s">
        <v>3219</v>
      </c>
      <c r="O60" s="607">
        <f>IF([6]Basisdaten!$B$14 = 0,0,[6]Basisdaten!$B$14)</f>
        <v>0</v>
      </c>
      <c r="P60" s="1214"/>
      <c r="Q60" s="1195"/>
      <c r="R60" s="1195"/>
    </row>
    <row r="61" spans="1:19" ht="30" customHeight="1" thickBot="1" x14ac:dyDescent="0.3">
      <c r="A61" s="1174"/>
      <c r="B61" s="1177"/>
      <c r="C61" s="1180"/>
      <c r="D61" s="1185"/>
      <c r="E61" s="1186"/>
      <c r="F61" s="1185"/>
      <c r="G61" s="1186"/>
      <c r="H61" s="1192"/>
      <c r="I61" s="1193"/>
      <c r="J61" s="1258"/>
      <c r="K61" s="1263"/>
      <c r="L61" s="1264"/>
      <c r="M61" s="1258"/>
      <c r="N61" s="499" t="s">
        <v>3218</v>
      </c>
      <c r="O61" s="606" t="str">
        <f>IF(O59="","n.d.",IF(O60="","n.d.",IF(O60=0,"",O59/O60)))</f>
        <v>n.d.</v>
      </c>
      <c r="P61" s="1214"/>
      <c r="Q61" s="1195"/>
      <c r="R61" s="1195"/>
    </row>
    <row r="62" spans="1:19" ht="30" customHeight="1" thickBot="1" x14ac:dyDescent="0.3">
      <c r="A62" s="1172">
        <v>17</v>
      </c>
      <c r="B62" s="1175" t="s">
        <v>3699</v>
      </c>
      <c r="C62" s="1178" t="s">
        <v>3759</v>
      </c>
      <c r="D62" s="1187" t="s">
        <v>2796</v>
      </c>
      <c r="E62" s="1182"/>
      <c r="F62" s="1187" t="s">
        <v>3760</v>
      </c>
      <c r="G62" s="1182"/>
      <c r="H62" s="1187" t="s">
        <v>3761</v>
      </c>
      <c r="I62" s="1182"/>
      <c r="J62" s="1198" t="s">
        <v>3738</v>
      </c>
      <c r="K62" s="1201" t="s">
        <v>2795</v>
      </c>
      <c r="L62" s="1202"/>
      <c r="M62" s="1198"/>
      <c r="N62" s="501" t="s">
        <v>3220</v>
      </c>
      <c r="O62" s="500"/>
      <c r="P62" s="1216" t="str">
        <f>IF(O64=[6]Berechnung1!D76,[6]Berechnung1!$F$5,IF(OR(O64&lt; [6]Berechnung1!E76,O64&gt; [6]Berechnung1!F76),[6]Berechnung1!$G$5,IF(OR(O64&lt;[6]Berechnung1!J76,O64&gt;[6]Berechnung1!K76),[6]Berechnung1!$D$5,IF(OR(ROUND(O64,4)&lt;[6]Berechnung1!G76,ROUND(O64,4)&gt;[6]Berechnung1!H76),[6]Berechnung1!$E$5,[6]Berechnung1!$C$5))))</f>
        <v>Unvollständig</v>
      </c>
      <c r="Q62" s="1194"/>
      <c r="R62" s="1194"/>
    </row>
    <row r="63" spans="1:19" ht="30" customHeight="1" thickBot="1" x14ac:dyDescent="0.3">
      <c r="A63" s="1173"/>
      <c r="B63" s="1176"/>
      <c r="C63" s="1179"/>
      <c r="D63" s="1183"/>
      <c r="E63" s="1184"/>
      <c r="F63" s="1183"/>
      <c r="G63" s="1184"/>
      <c r="H63" s="1183"/>
      <c r="I63" s="1184"/>
      <c r="J63" s="1199"/>
      <c r="K63" s="1203"/>
      <c r="L63" s="1204"/>
      <c r="M63" s="1199"/>
      <c r="N63" s="499" t="s">
        <v>3219</v>
      </c>
      <c r="O63" s="500"/>
      <c r="P63" s="1217"/>
      <c r="Q63" s="1195"/>
      <c r="R63" s="1219"/>
    </row>
    <row r="64" spans="1:19" ht="30" customHeight="1" thickBot="1" x14ac:dyDescent="0.3">
      <c r="A64" s="1174"/>
      <c r="B64" s="1177"/>
      <c r="C64" s="1180"/>
      <c r="D64" s="1185"/>
      <c r="E64" s="1186"/>
      <c r="F64" s="1185"/>
      <c r="G64" s="1186"/>
      <c r="H64" s="1185"/>
      <c r="I64" s="1186"/>
      <c r="J64" s="1200"/>
      <c r="K64" s="1205"/>
      <c r="L64" s="1206"/>
      <c r="M64" s="1200"/>
      <c r="N64" s="499" t="s">
        <v>3218</v>
      </c>
      <c r="O64" s="606" t="str">
        <f>IF(O62="","n.d.",IF(O63="","n.d.",IF(O63=0,"",O62/O63)))</f>
        <v>n.d.</v>
      </c>
      <c r="P64" s="1218"/>
      <c r="Q64" s="1195"/>
      <c r="R64" s="1220"/>
    </row>
    <row r="65" spans="1:19" ht="30" customHeight="1" thickBot="1" x14ac:dyDescent="0.3">
      <c r="A65" s="1172">
        <v>18</v>
      </c>
      <c r="B65" s="1175" t="s">
        <v>3699</v>
      </c>
      <c r="C65" s="1178" t="s">
        <v>3762</v>
      </c>
      <c r="D65" s="1187" t="s">
        <v>2807</v>
      </c>
      <c r="E65" s="1182"/>
      <c r="F65" s="1187" t="s">
        <v>3763</v>
      </c>
      <c r="G65" s="1182"/>
      <c r="H65" s="1197" t="s">
        <v>3764</v>
      </c>
      <c r="I65" s="1189"/>
      <c r="J65" s="1198" t="s">
        <v>3738</v>
      </c>
      <c r="K65" s="1201" t="s">
        <v>2761</v>
      </c>
      <c r="L65" s="1202"/>
      <c r="M65" s="1198"/>
      <c r="N65" s="499" t="s">
        <v>3220</v>
      </c>
      <c r="O65" s="500"/>
      <c r="P65" s="1216" t="str">
        <f>IF(O67=[6]Berechnung1!D79,[6]Berechnung1!$F$5,IF(OR(O67&lt; [6]Berechnung1!E79,O67&gt; [6]Berechnung1!F79),[6]Berechnung1!$G$5,IF(OR(O67&lt;[6]Berechnung1!J79,O67&gt;[6]Berechnung1!K79),[6]Berechnung1!$D$5,IF(OR(ROUND(O67,4)&lt;[6]Berechnung1!G79,ROUND(O67,4)&gt;[6]Berechnung1!H79),[6]Berechnung1!$E$5,[6]Berechnung1!$C$5))))</f>
        <v>Unvollständig</v>
      </c>
      <c r="Q65" s="1194"/>
      <c r="R65" s="1194"/>
    </row>
    <row r="66" spans="1:19" ht="30" customHeight="1" thickBot="1" x14ac:dyDescent="0.3">
      <c r="A66" s="1173"/>
      <c r="B66" s="1176"/>
      <c r="C66" s="1179"/>
      <c r="D66" s="1183"/>
      <c r="E66" s="1184"/>
      <c r="F66" s="1183"/>
      <c r="G66" s="1184"/>
      <c r="H66" s="1190"/>
      <c r="I66" s="1191"/>
      <c r="J66" s="1199"/>
      <c r="K66" s="1203"/>
      <c r="L66" s="1204"/>
      <c r="M66" s="1199"/>
      <c r="N66" s="499" t="s">
        <v>3219</v>
      </c>
      <c r="O66" s="500"/>
      <c r="P66" s="1217"/>
      <c r="Q66" s="1195"/>
      <c r="R66" s="1195"/>
    </row>
    <row r="67" spans="1:19" ht="30" customHeight="1" thickBot="1" x14ac:dyDescent="0.3">
      <c r="A67" s="1174"/>
      <c r="B67" s="1177"/>
      <c r="C67" s="1180"/>
      <c r="D67" s="1185"/>
      <c r="E67" s="1186"/>
      <c r="F67" s="1185"/>
      <c r="G67" s="1186"/>
      <c r="H67" s="1192"/>
      <c r="I67" s="1193"/>
      <c r="J67" s="1200"/>
      <c r="K67" s="1205"/>
      <c r="L67" s="1206"/>
      <c r="M67" s="1200"/>
      <c r="N67" s="499" t="s">
        <v>3218</v>
      </c>
      <c r="O67" s="606" t="str">
        <f>IF(O65="","n.d.",IF(O66="","n.d.",IF(O66=0,"",O65/O66)))</f>
        <v>n.d.</v>
      </c>
      <c r="P67" s="1218"/>
      <c r="Q67" s="1195"/>
      <c r="R67" s="1195"/>
    </row>
    <row r="68" spans="1:19" ht="30" customHeight="1" thickBot="1" x14ac:dyDescent="0.3">
      <c r="A68" s="1172">
        <v>19</v>
      </c>
      <c r="B68" s="1175"/>
      <c r="C68" s="1178" t="s">
        <v>3765</v>
      </c>
      <c r="D68" s="1187" t="s">
        <v>2819</v>
      </c>
      <c r="E68" s="1182"/>
      <c r="F68" s="1187" t="s">
        <v>3766</v>
      </c>
      <c r="G68" s="1182"/>
      <c r="H68" s="1197" t="s">
        <v>3767</v>
      </c>
      <c r="I68" s="1189"/>
      <c r="J68" s="1198" t="s">
        <v>3738</v>
      </c>
      <c r="K68" s="1201" t="s">
        <v>2818</v>
      </c>
      <c r="L68" s="1202"/>
      <c r="M68" s="1198"/>
      <c r="N68" s="499" t="s">
        <v>3220</v>
      </c>
      <c r="O68" s="500"/>
      <c r="P68" s="1214" t="str">
        <f>IF(O70=[6]Berechnung1!D82,[6]Berechnung1!$F$5,IF(OR(O70&lt; [6]Berechnung1!E82,O70&gt; [6]Berechnung1!F82),[6]Berechnung1!$G$5,IF(OR(O70&lt;[6]Berechnung1!J82,O70&gt;[6]Berechnung1!K82),[6]Berechnung1!$D$5,IF(OR(ROUND(O70,4)&lt;[6]Berechnung1!G82,ROUND(O70,4)&gt;[6]Berechnung1!H82),[6]Berechnung1!$E$5,[6]Berechnung1!$C$5))))</f>
        <v>Unvollständig</v>
      </c>
      <c r="Q68" s="1194"/>
      <c r="R68" s="1194"/>
    </row>
    <row r="69" spans="1:19" ht="30" customHeight="1" thickBot="1" x14ac:dyDescent="0.3">
      <c r="A69" s="1173"/>
      <c r="B69" s="1176"/>
      <c r="C69" s="1179"/>
      <c r="D69" s="1183"/>
      <c r="E69" s="1184"/>
      <c r="F69" s="1183"/>
      <c r="G69" s="1184"/>
      <c r="H69" s="1190"/>
      <c r="I69" s="1191"/>
      <c r="J69" s="1199"/>
      <c r="K69" s="1203"/>
      <c r="L69" s="1204"/>
      <c r="M69" s="1199"/>
      <c r="N69" s="499" t="s">
        <v>3219</v>
      </c>
      <c r="O69" s="607">
        <f>IF([6]Basisdaten!B12 = "",0,[6]Basisdaten!B12)</f>
        <v>0</v>
      </c>
      <c r="P69" s="1214"/>
      <c r="Q69" s="1195"/>
      <c r="R69" s="1195"/>
    </row>
    <row r="70" spans="1:19" ht="30" customHeight="1" thickBot="1" x14ac:dyDescent="0.3">
      <c r="A70" s="1174"/>
      <c r="B70" s="1177"/>
      <c r="C70" s="1180"/>
      <c r="D70" s="1185"/>
      <c r="E70" s="1186"/>
      <c r="F70" s="1185"/>
      <c r="G70" s="1186"/>
      <c r="H70" s="1192"/>
      <c r="I70" s="1193"/>
      <c r="J70" s="1200"/>
      <c r="K70" s="1205"/>
      <c r="L70" s="1206"/>
      <c r="M70" s="1200"/>
      <c r="N70" s="499" t="s">
        <v>3218</v>
      </c>
      <c r="O70" s="606" t="str">
        <f>IF(O68="","n.d.",IF(O69="","n.d.",IF(O69=0,"",O68/O69)))</f>
        <v>n.d.</v>
      </c>
      <c r="P70" s="1214"/>
      <c r="Q70" s="1195"/>
      <c r="R70" s="1195"/>
    </row>
    <row r="71" spans="1:19" ht="30" customHeight="1" thickBot="1" x14ac:dyDescent="0.3">
      <c r="A71" s="1172">
        <v>20</v>
      </c>
      <c r="B71" s="1175"/>
      <c r="C71" s="1178" t="s">
        <v>3768</v>
      </c>
      <c r="D71" s="1187" t="s">
        <v>2830</v>
      </c>
      <c r="E71" s="1182"/>
      <c r="F71" s="1187" t="s">
        <v>3769</v>
      </c>
      <c r="G71" s="1182"/>
      <c r="H71" s="1197" t="s">
        <v>3770</v>
      </c>
      <c r="I71" s="1189"/>
      <c r="J71" s="1198"/>
      <c r="K71" s="1201" t="s">
        <v>3724</v>
      </c>
      <c r="L71" s="1202"/>
      <c r="M71" s="1198"/>
      <c r="N71" s="499" t="s">
        <v>3220</v>
      </c>
      <c r="O71" s="500"/>
      <c r="P71" s="1214" t="str">
        <f>IF(O73=[6]Berechnung1!D85,[6]Berechnung1!$F$5,IF(OR(O73&lt; [6]Berechnung1!E85,O73&gt; [6]Berechnung1!F85),[6]Berechnung1!$G$5,IF(OR(ROUND(O73,4)&lt;[6]Berechnung1!J85,ROUND(O73,4)&gt;[6]Berechnung1!K85),[6]Berechnung1!$D$5,IF(OR(ROUND(O73,4)&lt;[6]Berechnung1!G85,ROUND(O73,4)&gt;[6]Berechnung1!H85),[6]Berechnung1!$E$5,[6]Berechnung1!$C$5))))</f>
        <v>Unvollständig</v>
      </c>
      <c r="Q71" s="1194"/>
      <c r="R71" s="1194"/>
    </row>
    <row r="72" spans="1:19" ht="30" customHeight="1" thickBot="1" x14ac:dyDescent="0.3">
      <c r="A72" s="1173"/>
      <c r="B72" s="1176"/>
      <c r="C72" s="1179"/>
      <c r="D72" s="1183"/>
      <c r="E72" s="1184"/>
      <c r="F72" s="1183"/>
      <c r="G72" s="1184"/>
      <c r="H72" s="1190"/>
      <c r="I72" s="1191"/>
      <c r="J72" s="1199"/>
      <c r="K72" s="1203"/>
      <c r="L72" s="1204"/>
      <c r="M72" s="1199"/>
      <c r="N72" s="499" t="s">
        <v>3219</v>
      </c>
      <c r="O72" s="607">
        <f>IF(SUM([6]Basisdaten!$B$14) = "",0,SUM([6]Basisdaten!$B$14))</f>
        <v>0</v>
      </c>
      <c r="P72" s="1214"/>
      <c r="Q72" s="1195"/>
      <c r="R72" s="1195"/>
    </row>
    <row r="73" spans="1:19" ht="30" customHeight="1" thickBot="1" x14ac:dyDescent="0.3">
      <c r="A73" s="1174"/>
      <c r="B73" s="1177"/>
      <c r="C73" s="1180"/>
      <c r="D73" s="1185"/>
      <c r="E73" s="1186"/>
      <c r="F73" s="1185"/>
      <c r="G73" s="1186"/>
      <c r="H73" s="1192"/>
      <c r="I73" s="1193"/>
      <c r="J73" s="1200"/>
      <c r="K73" s="1205"/>
      <c r="L73" s="1206"/>
      <c r="M73" s="1200"/>
      <c r="N73" s="499" t="s">
        <v>3218</v>
      </c>
      <c r="O73" s="606" t="str">
        <f>IF(O71="","n.d.",IF(O72="","n.d.",IF(O72=0,"",O71/O72)))</f>
        <v>n.d.</v>
      </c>
      <c r="P73" s="1214"/>
      <c r="Q73" s="1195"/>
      <c r="R73" s="1195"/>
    </row>
    <row r="74" spans="1:19" ht="30" customHeight="1" thickBot="1" x14ac:dyDescent="0.3">
      <c r="A74" s="1172">
        <v>21</v>
      </c>
      <c r="B74" s="1175" t="s">
        <v>3699</v>
      </c>
      <c r="C74" s="1178" t="s">
        <v>3771</v>
      </c>
      <c r="D74" s="1187" t="s">
        <v>2847</v>
      </c>
      <c r="E74" s="1182"/>
      <c r="F74" s="1187" t="s">
        <v>3772</v>
      </c>
      <c r="G74" s="1182"/>
      <c r="H74" s="1197" t="s">
        <v>3773</v>
      </c>
      <c r="I74" s="1189"/>
      <c r="J74" s="1198"/>
      <c r="K74" s="1259" t="s">
        <v>3724</v>
      </c>
      <c r="L74" s="1260"/>
      <c r="M74" s="1251"/>
      <c r="N74" s="499" t="s">
        <v>3220</v>
      </c>
      <c r="O74" s="500"/>
      <c r="P74" s="1216" t="str">
        <f>IF(O76=[6]Berechnung1!D88,[6]Berechnung1!$F$5,IF(OR(O76&lt; [6]Berechnung1!E88,O76&gt; [6]Berechnung1!F88),[6]Berechnung1!$G$5,IF(OR(ROUND(O76,4)&lt;[6]Berechnung1!J88,ROUND(O76,4)&gt;[6]Berechnung1!K88),[6]Berechnung1!$D$5,IF(OR(ROUND(O76,4)&lt;[6]Berechnung1!G88,ROUND(O76,4)&gt;[6]Berechnung1!H88),[6]Berechnung1!$E$5,[6]Berechnung1!$C$5))))</f>
        <v>Unvollständig</v>
      </c>
      <c r="Q74" s="1194"/>
      <c r="R74" s="1194"/>
    </row>
    <row r="75" spans="1:19" ht="30" customHeight="1" thickBot="1" x14ac:dyDescent="0.3">
      <c r="A75" s="1173"/>
      <c r="B75" s="1176"/>
      <c r="C75" s="1179"/>
      <c r="D75" s="1183"/>
      <c r="E75" s="1184"/>
      <c r="F75" s="1183"/>
      <c r="G75" s="1184"/>
      <c r="H75" s="1190"/>
      <c r="I75" s="1191"/>
      <c r="J75" s="1199"/>
      <c r="K75" s="1261"/>
      <c r="L75" s="1262"/>
      <c r="M75" s="1199"/>
      <c r="N75" s="499" t="s">
        <v>3219</v>
      </c>
      <c r="O75" s="500"/>
      <c r="P75" s="1217"/>
      <c r="Q75" s="1195"/>
      <c r="R75" s="1195"/>
    </row>
    <row r="76" spans="1:19" ht="30" customHeight="1" thickBot="1" x14ac:dyDescent="0.3">
      <c r="A76" s="1174"/>
      <c r="B76" s="1177"/>
      <c r="C76" s="1180"/>
      <c r="D76" s="1185"/>
      <c r="E76" s="1186"/>
      <c r="F76" s="1185"/>
      <c r="G76" s="1186"/>
      <c r="H76" s="1192"/>
      <c r="I76" s="1193"/>
      <c r="J76" s="1200"/>
      <c r="K76" s="1263"/>
      <c r="L76" s="1264"/>
      <c r="M76" s="1200"/>
      <c r="N76" s="499" t="s">
        <v>3218</v>
      </c>
      <c r="O76" s="606" t="str">
        <f>IF(O74="","n.d.",IF(O75="","n.d.",IF(O75=0,"",O74/O75)))</f>
        <v>n.d.</v>
      </c>
      <c r="P76" s="1218"/>
      <c r="Q76" s="1195"/>
      <c r="R76" s="1195"/>
    </row>
    <row r="77" spans="1:19" ht="65.25" customHeight="1" thickBot="1" x14ac:dyDescent="0.3">
      <c r="A77" s="1270" t="s">
        <v>3774</v>
      </c>
      <c r="B77" s="1266"/>
      <c r="C77" s="1276" t="s">
        <v>3775</v>
      </c>
      <c r="D77" s="1197" t="s">
        <v>2876</v>
      </c>
      <c r="E77" s="1189"/>
      <c r="F77" s="1197" t="s">
        <v>3776</v>
      </c>
      <c r="G77" s="1189"/>
      <c r="H77" s="1197" t="s">
        <v>3777</v>
      </c>
      <c r="I77" s="1189"/>
      <c r="J77" s="1256" t="s">
        <v>3778</v>
      </c>
      <c r="K77" s="1259" t="s">
        <v>3221</v>
      </c>
      <c r="L77" s="1260"/>
      <c r="M77" s="1256"/>
      <c r="N77" s="496" t="s">
        <v>3220</v>
      </c>
      <c r="O77" s="497"/>
      <c r="P77" s="1266" t="str">
        <f>IF(AND(O77&lt;&gt;"",O78&lt;&gt;"",O77=0,O78=0),[6]Berechnung1!$H$5,IF(OR(O77="",O78=""),[6]Berechnung1!$F$5,IF(AND(O77=0,O78=0),[6]Berechnung1!$D$5,IF(O79=[6]Berechnung1!D91,[6]Berechnung1!$F$5,IF(OR(O79&lt;[6]Berechnung1!E91,O79&gt;[6]Berechnung1!F91),[6]Berechnung1!$G$5,IF(OR(ROUND(O79,4)&lt;[6]Berechnung1!J91,ROUND(O79,4)&gt;[6]Berechnung1!K91),[6]Berechnung1!$D$5,IF(OR(ROUND(O79,4)&lt;[6]Berechnung1!G91,ROUND(O79,4)&gt;[6]Berechnung1!H91),[6]Berechnung1!$E$5,[6]Berechnung1!$C$5)))))))</f>
        <v>Unvollständig</v>
      </c>
      <c r="Q77" s="1215"/>
      <c r="R77" s="1194"/>
    </row>
    <row r="78" spans="1:19" ht="65.25" customHeight="1" thickBot="1" x14ac:dyDescent="0.3">
      <c r="A78" s="1271"/>
      <c r="B78" s="1287"/>
      <c r="C78" s="1277"/>
      <c r="D78" s="1190"/>
      <c r="E78" s="1191"/>
      <c r="F78" s="1190"/>
      <c r="G78" s="1191"/>
      <c r="H78" s="1190"/>
      <c r="I78" s="1191"/>
      <c r="J78" s="1257"/>
      <c r="K78" s="1261"/>
      <c r="L78" s="1262"/>
      <c r="M78" s="1257"/>
      <c r="N78" s="496" t="s">
        <v>3219</v>
      </c>
      <c r="O78" s="497"/>
      <c r="P78" s="1267"/>
      <c r="Q78" s="1195"/>
      <c r="R78" s="1195"/>
      <c r="S78" s="600">
        <f>IF(AND([6]Basisdaten!H12="",[6]Basisdaten!C14=""),0,[6]Basisdaten!H12-[6]Basisdaten!C14)</f>
        <v>0</v>
      </c>
    </row>
    <row r="79" spans="1:19" ht="65.25" customHeight="1" thickBot="1" x14ac:dyDescent="0.3">
      <c r="A79" s="1271"/>
      <c r="B79" s="1287"/>
      <c r="C79" s="1277"/>
      <c r="D79" s="1190"/>
      <c r="E79" s="1191"/>
      <c r="F79" s="1190"/>
      <c r="G79" s="1191"/>
      <c r="H79" s="1190"/>
      <c r="I79" s="1191"/>
      <c r="J79" s="1257"/>
      <c r="K79" s="1261"/>
      <c r="L79" s="1262"/>
      <c r="M79" s="1257"/>
      <c r="N79" s="615" t="s">
        <v>3218</v>
      </c>
      <c r="O79" s="618" t="str">
        <f>IF(O77="","n.d.",IF(O78="","n.d.",IF(O78=0,"",O77/O78)))</f>
        <v>n.d.</v>
      </c>
      <c r="P79" s="1267"/>
      <c r="Q79" s="1303"/>
      <c r="R79" s="1303"/>
    </row>
    <row r="80" spans="1:19" ht="30" customHeight="1" thickBot="1" x14ac:dyDescent="0.3">
      <c r="A80" s="1270" t="s">
        <v>3779</v>
      </c>
      <c r="B80" s="1309"/>
      <c r="C80" s="1276" t="s">
        <v>3780</v>
      </c>
      <c r="D80" s="1197" t="s">
        <v>3781</v>
      </c>
      <c r="E80" s="1189"/>
      <c r="F80" s="1197" t="s">
        <v>3782</v>
      </c>
      <c r="G80" s="1189"/>
      <c r="H80" s="1197" t="s">
        <v>3696</v>
      </c>
      <c r="I80" s="1189"/>
      <c r="J80" s="1256"/>
      <c r="K80" s="1259" t="s">
        <v>3221</v>
      </c>
      <c r="L80" s="1260"/>
      <c r="M80" s="1256"/>
      <c r="N80" s="1270" t="s">
        <v>3697</v>
      </c>
      <c r="O80" s="1310"/>
      <c r="P80" s="1266" t="str">
        <f>IF(O80="",[6]Berechnung1!F5,IF(O80=[6]Berechnung1!D94,[6]Berechnung1!$F$5,IF(OR(O80&lt;[6]Berechnung1!E94,O80&gt;[6]Berechnung1!F94),[6]Berechnung1!$G$5,IF(OR(ROUND(O80,4)&lt;[6]Berechnung1!J94,ROUND(O80,4)&gt;[6]Berechnung1!K94),[6]Berechnung1!$D$5,IF(OR(ROUND(O80,4)&lt;[6]Berechnung1!G94,ROUND(O80,4)&gt;[6]Berechnung1!H94),[6]Berechnung1!$E$5,[6]Berechnung1!$C$5)))))</f>
        <v>Unvollständig</v>
      </c>
      <c r="Q80" s="1215"/>
      <c r="R80" s="1194"/>
    </row>
    <row r="81" spans="1:19" ht="30" customHeight="1" thickBot="1" x14ac:dyDescent="0.3">
      <c r="A81" s="1271"/>
      <c r="B81" s="1287"/>
      <c r="C81" s="1277"/>
      <c r="D81" s="1190"/>
      <c r="E81" s="1191"/>
      <c r="F81" s="1190"/>
      <c r="G81" s="1191"/>
      <c r="H81" s="1190"/>
      <c r="I81" s="1191"/>
      <c r="J81" s="1257"/>
      <c r="K81" s="1261"/>
      <c r="L81" s="1262"/>
      <c r="M81" s="1257"/>
      <c r="N81" s="1304"/>
      <c r="O81" s="1311"/>
      <c r="P81" s="1267"/>
      <c r="Q81" s="1195"/>
      <c r="R81" s="1195"/>
    </row>
    <row r="82" spans="1:19" ht="30" customHeight="1" thickBot="1" x14ac:dyDescent="0.3">
      <c r="A82" s="1271"/>
      <c r="B82" s="1288"/>
      <c r="C82" s="1277"/>
      <c r="D82" s="1190"/>
      <c r="E82" s="1191"/>
      <c r="F82" s="1190"/>
      <c r="G82" s="1191"/>
      <c r="H82" s="1190"/>
      <c r="I82" s="1191"/>
      <c r="J82" s="1258"/>
      <c r="K82" s="1261"/>
      <c r="L82" s="1262"/>
      <c r="M82" s="1258"/>
      <c r="N82" s="1305"/>
      <c r="O82" s="1312"/>
      <c r="P82" s="1268"/>
      <c r="Q82" s="1303"/>
      <c r="R82" s="1303"/>
    </row>
    <row r="83" spans="1:19" ht="30" customHeight="1" thickBot="1" x14ac:dyDescent="0.3">
      <c r="A83" s="1270" t="s">
        <v>3783</v>
      </c>
      <c r="B83" s="1309"/>
      <c r="C83" s="1276" t="s">
        <v>3784</v>
      </c>
      <c r="D83" s="1197" t="s">
        <v>3696</v>
      </c>
      <c r="E83" s="1189"/>
      <c r="F83" s="1197" t="s">
        <v>3821</v>
      </c>
      <c r="G83" s="1189"/>
      <c r="H83" s="1197" t="s">
        <v>3696</v>
      </c>
      <c r="I83" s="1189"/>
      <c r="J83" s="1256"/>
      <c r="K83" s="1259" t="s">
        <v>3221</v>
      </c>
      <c r="L83" s="1260"/>
      <c r="M83" s="1256"/>
      <c r="N83" s="1270" t="s">
        <v>3697</v>
      </c>
      <c r="O83" s="1306">
        <f>IF(AND(O77&lt;&gt;"",O80&lt;&gt;"")=TRUE,O77-O80,0)</f>
        <v>0</v>
      </c>
      <c r="P83" s="1266" t="str">
        <f>IF(OR(O77="",O80=""),[6]Berechnung1!F5,IF(AND(O83=[6]Berechnung1!D97,ISBLANK(O80)=FALSE)=TRUE,[6]Berechnung1!$C$5,IF(O83=[6]Berechnung1!D97,[6]Berechnung1!$D$5,IF(OR(O83&lt;[6]Berechnung1!E97,O83&gt;[6]Berechnung1!F97),[6]Berechnung1!$G$5,IF(OR(ROUND(O83,4)&lt;[6]Berechnung1!J97,ROUND(O83,4)&gt;[6]Berechnung1!K97),[6]Berechnung1!$D$5,IF(OR(ROUND(O83,4)&lt;[6]Berechnung1!G97,ROUND(O83,4)&gt;[6]Berechnung1!H97),[6]Berechnung1!$E$5,[6]Berechnung1!$C$5))))))</f>
        <v>Unvollständig</v>
      </c>
      <c r="Q83" s="1194"/>
      <c r="R83" s="1194"/>
    </row>
    <row r="84" spans="1:19" ht="30" customHeight="1" thickBot="1" x14ac:dyDescent="0.3">
      <c r="A84" s="1271"/>
      <c r="B84" s="1287"/>
      <c r="C84" s="1277"/>
      <c r="D84" s="1190"/>
      <c r="E84" s="1191"/>
      <c r="F84" s="1190"/>
      <c r="G84" s="1191"/>
      <c r="H84" s="1190"/>
      <c r="I84" s="1191"/>
      <c r="J84" s="1257"/>
      <c r="K84" s="1261"/>
      <c r="L84" s="1262"/>
      <c r="M84" s="1257"/>
      <c r="N84" s="1304"/>
      <c r="O84" s="1307"/>
      <c r="P84" s="1267"/>
      <c r="Q84" s="1195"/>
      <c r="R84" s="1195"/>
    </row>
    <row r="85" spans="1:19" ht="30" customHeight="1" thickBot="1" x14ac:dyDescent="0.3">
      <c r="A85" s="1271"/>
      <c r="B85" s="1288"/>
      <c r="C85" s="1277"/>
      <c r="D85" s="1190"/>
      <c r="E85" s="1191"/>
      <c r="F85" s="1190"/>
      <c r="G85" s="1191"/>
      <c r="H85" s="1190"/>
      <c r="I85" s="1191"/>
      <c r="J85" s="1258"/>
      <c r="K85" s="1261"/>
      <c r="L85" s="1262"/>
      <c r="M85" s="1258"/>
      <c r="N85" s="1305"/>
      <c r="O85" s="1308"/>
      <c r="P85" s="1268"/>
      <c r="Q85" s="1303"/>
      <c r="R85" s="1303"/>
    </row>
    <row r="86" spans="1:19" ht="30" customHeight="1" thickBot="1" x14ac:dyDescent="0.3">
      <c r="A86" s="1172">
        <v>23</v>
      </c>
      <c r="B86" s="1175" t="s">
        <v>3699</v>
      </c>
      <c r="C86" s="1178" t="s">
        <v>3785</v>
      </c>
      <c r="D86" s="1187" t="s">
        <v>2525</v>
      </c>
      <c r="E86" s="1182"/>
      <c r="F86" s="1187" t="s">
        <v>3786</v>
      </c>
      <c r="G86" s="1182"/>
      <c r="H86" s="1187" t="s">
        <v>3787</v>
      </c>
      <c r="I86" s="1182"/>
      <c r="J86" s="1198"/>
      <c r="K86" s="1201" t="s">
        <v>2524</v>
      </c>
      <c r="L86" s="1202"/>
      <c r="M86" s="1251"/>
      <c r="N86" s="499" t="s">
        <v>3220</v>
      </c>
      <c r="O86" s="500"/>
      <c r="P86" s="1266" t="str">
        <f>IF(AND(O86&lt;&gt;"",O87&lt;&gt;"",O86=0,O87=0),[6]Berechnung1!$H$5,IF(O88=[6]Berechnung1!D100,[6]Berechnung1!$F$5,IF(OR(O88&lt;[6]Berechnung1!E100,O88&gt;[6]Berechnung1!F100),[6]Berechnung1!$G$5,IF(OR(ROUND(O88,4)&lt;[6]Berechnung1!J100,ROUND(O88,4)&gt;[6]Berechnung1!K100),[6]Berechnung1!$D$5,IF(OR(ROUND(O88,4)&lt;[6]Berechnung1!G100,ROUND(O88,4)&gt;[6]Berechnung1!H100),[6]Berechnung1!$E$5,[6]Berechnung1!$C$5)))))</f>
        <v>Unvollständig</v>
      </c>
      <c r="Q86" s="1215"/>
      <c r="R86" s="1194"/>
    </row>
    <row r="87" spans="1:19" ht="30" customHeight="1" thickBot="1" x14ac:dyDescent="0.3">
      <c r="A87" s="1173"/>
      <c r="B87" s="1176"/>
      <c r="C87" s="1179"/>
      <c r="D87" s="1183"/>
      <c r="E87" s="1184"/>
      <c r="F87" s="1183"/>
      <c r="G87" s="1184"/>
      <c r="H87" s="1183"/>
      <c r="I87" s="1184"/>
      <c r="J87" s="1199"/>
      <c r="K87" s="1203"/>
      <c r="L87" s="1204"/>
      <c r="M87" s="1199"/>
      <c r="N87" s="499" t="s">
        <v>3219</v>
      </c>
      <c r="O87" s="500"/>
      <c r="P87" s="1267"/>
      <c r="Q87" s="1195"/>
      <c r="R87" s="1195"/>
    </row>
    <row r="88" spans="1:19" ht="30" customHeight="1" thickBot="1" x14ac:dyDescent="0.3">
      <c r="A88" s="1174"/>
      <c r="B88" s="1177"/>
      <c r="C88" s="1180"/>
      <c r="D88" s="1185"/>
      <c r="E88" s="1186"/>
      <c r="F88" s="1185"/>
      <c r="G88" s="1186"/>
      <c r="H88" s="1185"/>
      <c r="I88" s="1186"/>
      <c r="J88" s="1200"/>
      <c r="K88" s="1205"/>
      <c r="L88" s="1206"/>
      <c r="M88" s="1200"/>
      <c r="N88" s="499" t="s">
        <v>3218</v>
      </c>
      <c r="O88" s="606" t="str">
        <f>IF(O86="","n.d.",IF(O87="","n.d.",IF(O87=0,"",O86/O87)))</f>
        <v>n.d.</v>
      </c>
      <c r="P88" s="1268"/>
      <c r="Q88" s="1195"/>
      <c r="R88" s="1195"/>
    </row>
    <row r="89" spans="1:19" ht="30" customHeight="1" thickBot="1" x14ac:dyDescent="0.3">
      <c r="A89" s="1270">
        <v>24</v>
      </c>
      <c r="B89" s="1175" t="s">
        <v>3699</v>
      </c>
      <c r="C89" s="1178" t="s">
        <v>3788</v>
      </c>
      <c r="D89" s="1187" t="s">
        <v>2911</v>
      </c>
      <c r="E89" s="1182"/>
      <c r="F89" s="1187" t="s">
        <v>3789</v>
      </c>
      <c r="G89" s="1182"/>
      <c r="H89" s="1197" t="s">
        <v>3790</v>
      </c>
      <c r="I89" s="1189"/>
      <c r="J89" s="1256"/>
      <c r="K89" s="1259" t="s">
        <v>2910</v>
      </c>
      <c r="L89" s="1260"/>
      <c r="M89" s="1265"/>
      <c r="N89" s="499" t="s">
        <v>3220</v>
      </c>
      <c r="O89" s="500"/>
      <c r="P89" s="1266" t="str">
        <f>IF(O91=[6]Berechnung1!D106,[6]Berechnung1!$F$5,IF(OR(O91&lt; [6]Berechnung1!E106,O91&gt; [6]Berechnung1!F106),[6]Berechnung1!$G$5,IF(OR(ROUND(O91,4)&lt;[6]Berechnung1!J106,ROUND(O91,4)&gt;[6]Berechnung1!K106),[6]Berechnung1!$D$5,IF(OR(ROUND(O91,4)&lt;[6]Berechnung1!G106,ROUND(O91,4)&gt;[6]Berechnung1!H106),[6]Berechnung1!$E$5,[6]Berechnung1!$C$5))))</f>
        <v>Unvollständig</v>
      </c>
      <c r="Q89" s="1215"/>
      <c r="R89" s="1194"/>
    </row>
    <row r="90" spans="1:19" ht="30" customHeight="1" thickBot="1" x14ac:dyDescent="0.3">
      <c r="A90" s="1271"/>
      <c r="B90" s="1176"/>
      <c r="C90" s="1179"/>
      <c r="D90" s="1183"/>
      <c r="E90" s="1184"/>
      <c r="F90" s="1183"/>
      <c r="G90" s="1184"/>
      <c r="H90" s="1190"/>
      <c r="I90" s="1191"/>
      <c r="J90" s="1257"/>
      <c r="K90" s="1261"/>
      <c r="L90" s="1262"/>
      <c r="M90" s="1257"/>
      <c r="N90" s="499" t="s">
        <v>3219</v>
      </c>
      <c r="O90" s="500"/>
      <c r="P90" s="1267"/>
      <c r="Q90" s="1195"/>
      <c r="R90" s="1195"/>
    </row>
    <row r="91" spans="1:19" ht="30" customHeight="1" thickBot="1" x14ac:dyDescent="0.3">
      <c r="A91" s="1272"/>
      <c r="B91" s="1177"/>
      <c r="C91" s="1180"/>
      <c r="D91" s="1185"/>
      <c r="E91" s="1186"/>
      <c r="F91" s="1185"/>
      <c r="G91" s="1186"/>
      <c r="H91" s="1192"/>
      <c r="I91" s="1193"/>
      <c r="J91" s="1258"/>
      <c r="K91" s="1263"/>
      <c r="L91" s="1264"/>
      <c r="M91" s="1258"/>
      <c r="N91" s="499" t="s">
        <v>3218</v>
      </c>
      <c r="O91" s="606" t="str">
        <f>IF(O89="","n.d.",IF(O90="","n.d.",IF(O90=0,"",O89/O90)))</f>
        <v>n.d.</v>
      </c>
      <c r="P91" s="1268"/>
      <c r="Q91" s="1195"/>
      <c r="R91" s="1195"/>
    </row>
    <row r="92" spans="1:19" s="617" customFormat="1" ht="119.25" customHeight="1" thickBot="1" x14ac:dyDescent="0.25">
      <c r="A92" s="1270">
        <v>25</v>
      </c>
      <c r="B92" s="1266" t="s">
        <v>3699</v>
      </c>
      <c r="C92" s="1276" t="s">
        <v>3791</v>
      </c>
      <c r="D92" s="1197" t="s">
        <v>2922</v>
      </c>
      <c r="E92" s="1189"/>
      <c r="F92" s="1197" t="s">
        <v>3957</v>
      </c>
      <c r="G92" s="1189"/>
      <c r="H92" s="1197" t="s">
        <v>3792</v>
      </c>
      <c r="I92" s="1189"/>
      <c r="J92" s="1256" t="s">
        <v>3793</v>
      </c>
      <c r="K92" s="1313" t="s">
        <v>3958</v>
      </c>
      <c r="L92" s="1289"/>
      <c r="M92" s="1265"/>
      <c r="N92" s="496" t="s">
        <v>3220</v>
      </c>
      <c r="O92" s="497"/>
      <c r="P92" s="1266" t="str">
        <f>IF(O94=[6]Berechnung1!D109,[6]Berechnung1!$F$5,IF(OR(O94&lt; [6]Berechnung1!E109,O94&gt; [6]Berechnung1!F109),[6]Berechnung1!$G$5,IF(OR(ROUND(O94,4)&lt;[6]Berechnung1!J109,ROUND(O94,4)&gt;[6]Berechnung1!K109),[6]Berechnung1!$D$5,IF(OR(ROUND(O94,4)&lt;[6]Berechnung1!G109,ROUND(O94,4)&gt;[6]Berechnung1!H109),[6]Berechnung1!$E$5,[6]Berechnung1!$C$5))))</f>
        <v>Unvollständig</v>
      </c>
      <c r="Q92" s="1196"/>
      <c r="R92" s="1196"/>
      <c r="S92" s="277"/>
    </row>
    <row r="93" spans="1:19" s="617" customFormat="1" ht="120" customHeight="1" thickBot="1" x14ac:dyDescent="0.25">
      <c r="A93" s="1271"/>
      <c r="B93" s="1287"/>
      <c r="C93" s="1277"/>
      <c r="D93" s="1190"/>
      <c r="E93" s="1191"/>
      <c r="F93" s="1190"/>
      <c r="G93" s="1191"/>
      <c r="H93" s="1190"/>
      <c r="I93" s="1191"/>
      <c r="J93" s="1257"/>
      <c r="K93" s="1290"/>
      <c r="L93" s="1291"/>
      <c r="M93" s="1257"/>
      <c r="N93" s="496" t="s">
        <v>3219</v>
      </c>
      <c r="O93" s="497"/>
      <c r="P93" s="1267"/>
      <c r="Q93" s="1195"/>
      <c r="R93" s="1195"/>
      <c r="S93" s="277"/>
    </row>
    <row r="94" spans="1:19" s="617" customFormat="1" ht="115.5" customHeight="1" thickBot="1" x14ac:dyDescent="0.25">
      <c r="A94" s="1272"/>
      <c r="B94" s="1288"/>
      <c r="C94" s="1278"/>
      <c r="D94" s="1192"/>
      <c r="E94" s="1193"/>
      <c r="F94" s="1192"/>
      <c r="G94" s="1193"/>
      <c r="H94" s="1192"/>
      <c r="I94" s="1193"/>
      <c r="J94" s="1258"/>
      <c r="K94" s="1292"/>
      <c r="L94" s="1293"/>
      <c r="M94" s="1258"/>
      <c r="N94" s="496" t="s">
        <v>3218</v>
      </c>
      <c r="O94" s="616" t="str">
        <f>IF(O92="","n.d.",IF(O93="","n.d.",IF(O93=0,"",O92/O93)))</f>
        <v>n.d.</v>
      </c>
      <c r="P94" s="1268"/>
      <c r="Q94" s="1195"/>
      <c r="R94" s="1195"/>
      <c r="S94" s="277"/>
    </row>
    <row r="95" spans="1:19" ht="30" customHeight="1" thickBot="1" x14ac:dyDescent="0.3">
      <c r="A95" s="1270">
        <v>26</v>
      </c>
      <c r="B95" s="1175"/>
      <c r="C95" s="1178" t="s">
        <v>3794</v>
      </c>
      <c r="D95" s="1187" t="s">
        <v>2933</v>
      </c>
      <c r="E95" s="1182"/>
      <c r="F95" s="1187" t="s">
        <v>3795</v>
      </c>
      <c r="G95" s="1182"/>
      <c r="H95" s="1197" t="s">
        <v>3796</v>
      </c>
      <c r="I95" s="1189"/>
      <c r="J95" s="1198"/>
      <c r="K95" s="1201" t="s">
        <v>3797</v>
      </c>
      <c r="L95" s="1202"/>
      <c r="M95" s="1251"/>
      <c r="N95" s="499" t="s">
        <v>3220</v>
      </c>
      <c r="O95" s="500"/>
      <c r="P95" s="1214" t="str">
        <f>IF(O97=[6]Berechnung1!D112,[6]Berechnung1!$F$5,IF(OR(O97&lt; [6]Berechnung1!E112,O97&gt; [6]Berechnung1!F112),[6]Berechnung1!$G$5,IF(OR(ROUND(O97,4)&lt;[6]Berechnung1!J112,ROUND(O97,4)&gt;[6]Berechnung1!K112),[6]Berechnung1!$D$5,IF(OR(ROUND(O97,4)&lt;[6]Berechnung1!G112,ROUND(O97,4)&gt;[6]Berechnung1!H112),[6]Berechnung1!$E$5,[6]Berechnung1!$C$5))))</f>
        <v>Unvollständig</v>
      </c>
      <c r="Q95" s="1215"/>
      <c r="R95" s="1194"/>
    </row>
    <row r="96" spans="1:19" ht="30" customHeight="1" thickBot="1" x14ac:dyDescent="0.3">
      <c r="A96" s="1271"/>
      <c r="B96" s="1176"/>
      <c r="C96" s="1179"/>
      <c r="D96" s="1183"/>
      <c r="E96" s="1184"/>
      <c r="F96" s="1183"/>
      <c r="G96" s="1184"/>
      <c r="H96" s="1190"/>
      <c r="I96" s="1191"/>
      <c r="J96" s="1199"/>
      <c r="K96" s="1203"/>
      <c r="L96" s="1204"/>
      <c r="M96" s="1199"/>
      <c r="N96" s="499" t="s">
        <v>3219</v>
      </c>
      <c r="O96" s="500"/>
      <c r="P96" s="1214"/>
      <c r="Q96" s="1195"/>
      <c r="R96" s="1195"/>
    </row>
    <row r="97" spans="1:18" ht="30" customHeight="1" thickBot="1" x14ac:dyDescent="0.3">
      <c r="A97" s="1272"/>
      <c r="B97" s="1177"/>
      <c r="C97" s="1180"/>
      <c r="D97" s="1185"/>
      <c r="E97" s="1186"/>
      <c r="F97" s="1185"/>
      <c r="G97" s="1186"/>
      <c r="H97" s="1192"/>
      <c r="I97" s="1193"/>
      <c r="J97" s="1200"/>
      <c r="K97" s="1205"/>
      <c r="L97" s="1206"/>
      <c r="M97" s="1200"/>
      <c r="N97" s="499" t="s">
        <v>3218</v>
      </c>
      <c r="O97" s="606" t="str">
        <f>IF(O95="","n.d.",IF(O96="","n.d.",IF(O96=0,"",O95/O96)))</f>
        <v>n.d.</v>
      </c>
      <c r="P97" s="1214"/>
      <c r="Q97" s="1195"/>
      <c r="R97" s="1195"/>
    </row>
    <row r="98" spans="1:18" ht="30" customHeight="1" thickBot="1" x14ac:dyDescent="0.3">
      <c r="A98" s="1270">
        <v>27</v>
      </c>
      <c r="B98" s="1270"/>
      <c r="C98" s="1276" t="s">
        <v>3798</v>
      </c>
      <c r="D98" s="1197" t="s">
        <v>2534</v>
      </c>
      <c r="E98" s="1189"/>
      <c r="F98" s="1197" t="s">
        <v>3799</v>
      </c>
      <c r="G98" s="1189"/>
      <c r="H98" s="1197" t="s">
        <v>3800</v>
      </c>
      <c r="I98" s="1189"/>
      <c r="J98" s="1256"/>
      <c r="K98" s="1259" t="s">
        <v>3801</v>
      </c>
      <c r="L98" s="1260"/>
      <c r="M98" s="1265"/>
      <c r="N98" s="496" t="s">
        <v>3220</v>
      </c>
      <c r="O98" s="497"/>
      <c r="P98" s="1266" t="str">
        <f>IF(AND(O98&lt;&gt;"",O99&lt;&gt;"",O98=0,O99=0),[6]Berechnung1!$H$5,IF(O100=[6]Berechnung1!D115,[6]Berechnung1!$F$5,IF(OR(O100&lt;[6]Berechnung1!E115,O100&gt;[6]Berechnung1!F115),[6]Berechnung1!$G$5,IF(OR(ROUND(O100,4)&lt;[6]Berechnung1!J115,ROUND(O100,4)&gt;[6]Berechnung1!K115),[6]Berechnung1!$D$5,IF(OR(ROUND(O100,4)&lt;[6]Berechnung1!G115,ROUND(O100,4)&gt;[6]Berechnung1!H115),[6]Berechnung1!$E$5,[6]Berechnung1!$C$5)))))</f>
        <v>Unvollständig</v>
      </c>
      <c r="Q98" s="1215"/>
      <c r="R98" s="1194"/>
    </row>
    <row r="99" spans="1:18" ht="30" customHeight="1" thickBot="1" x14ac:dyDescent="0.3">
      <c r="A99" s="1271"/>
      <c r="B99" s="1271"/>
      <c r="C99" s="1277"/>
      <c r="D99" s="1190"/>
      <c r="E99" s="1191"/>
      <c r="F99" s="1190"/>
      <c r="G99" s="1191"/>
      <c r="H99" s="1190"/>
      <c r="I99" s="1191"/>
      <c r="J99" s="1257"/>
      <c r="K99" s="1261"/>
      <c r="L99" s="1262"/>
      <c r="M99" s="1257"/>
      <c r="N99" s="496" t="s">
        <v>3219</v>
      </c>
      <c r="O99" s="619">
        <f>IF(O86="",0,O86)</f>
        <v>0</v>
      </c>
      <c r="P99" s="1267"/>
      <c r="Q99" s="1195"/>
      <c r="R99" s="1195"/>
    </row>
    <row r="100" spans="1:18" ht="30" customHeight="1" thickBot="1" x14ac:dyDescent="0.3">
      <c r="A100" s="1272"/>
      <c r="B100" s="1272"/>
      <c r="C100" s="1278"/>
      <c r="D100" s="1192"/>
      <c r="E100" s="1193"/>
      <c r="F100" s="1192"/>
      <c r="G100" s="1193"/>
      <c r="H100" s="1192"/>
      <c r="I100" s="1193"/>
      <c r="J100" s="1258"/>
      <c r="K100" s="1263"/>
      <c r="L100" s="1264"/>
      <c r="M100" s="1258"/>
      <c r="N100" s="496" t="s">
        <v>3218</v>
      </c>
      <c r="O100" s="616" t="str">
        <f>IF(O98="","n.d.",IF(O99="","n.d.",IF(O99=0,"",O98/O99)))</f>
        <v>n.d.</v>
      </c>
      <c r="P100" s="1268"/>
      <c r="Q100" s="1195"/>
      <c r="R100" s="1195"/>
    </row>
    <row r="101" spans="1:18" ht="30" customHeight="1" thickBot="1" x14ac:dyDescent="0.3">
      <c r="A101" s="1270">
        <v>28</v>
      </c>
      <c r="B101" s="1270"/>
      <c r="C101" s="1276" t="s">
        <v>3802</v>
      </c>
      <c r="D101" s="1197" t="s">
        <v>2555</v>
      </c>
      <c r="E101" s="1189"/>
      <c r="F101" s="1197" t="s">
        <v>3803</v>
      </c>
      <c r="G101" s="1189"/>
      <c r="H101" s="1197" t="s">
        <v>3804</v>
      </c>
      <c r="I101" s="1189"/>
      <c r="J101" s="1256"/>
      <c r="K101" s="1259" t="s">
        <v>3221</v>
      </c>
      <c r="L101" s="1260"/>
      <c r="M101" s="1265" t="s">
        <v>2554</v>
      </c>
      <c r="N101" s="496" t="s">
        <v>3220</v>
      </c>
      <c r="O101" s="497"/>
      <c r="P101" s="1314" t="str">
        <f>IF(O103=[6]Berechnung1!D118,[6]Berechnung1!$F$5,IF(OR(O103&lt; [6]Berechnung1!E118,O103&gt; [6]Berechnung1!F118),[6]Berechnung1!$G$5,IF(OR(ROUND(O103,4)&lt;[6]Berechnung1!J118,ROUND(O103,4)&gt;[6]Berechnung1!K118),[6]Berechnung1!$D$5,IF(OR(ROUND(O103,4)&lt;[6]Berechnung1!G118,ROUND(O103,4)&gt;[6]Berechnung1!H118),[6]Berechnung1!$E$5,[6]Berechnung1!$C$5))))</f>
        <v>Unvollständig</v>
      </c>
      <c r="Q101" s="1215"/>
      <c r="R101" s="1194"/>
    </row>
    <row r="102" spans="1:18" ht="31.5" customHeight="1" thickBot="1" x14ac:dyDescent="0.3">
      <c r="A102" s="1271"/>
      <c r="B102" s="1271"/>
      <c r="C102" s="1277"/>
      <c r="D102" s="1190"/>
      <c r="E102" s="1191"/>
      <c r="F102" s="1190"/>
      <c r="G102" s="1191"/>
      <c r="H102" s="1190"/>
      <c r="I102" s="1191"/>
      <c r="J102" s="1257"/>
      <c r="K102" s="1261"/>
      <c r="L102" s="1262"/>
      <c r="M102" s="1257"/>
      <c r="N102" s="496" t="s">
        <v>3219</v>
      </c>
      <c r="O102" s="619">
        <f>O69</f>
        <v>0</v>
      </c>
      <c r="P102" s="1267"/>
      <c r="Q102" s="1195"/>
      <c r="R102" s="1195"/>
    </row>
    <row r="103" spans="1:18" ht="30" customHeight="1" thickBot="1" x14ac:dyDescent="0.3">
      <c r="A103" s="1272"/>
      <c r="B103" s="1272"/>
      <c r="C103" s="1278"/>
      <c r="D103" s="1192"/>
      <c r="E103" s="1193"/>
      <c r="F103" s="1192"/>
      <c r="G103" s="1193"/>
      <c r="H103" s="1192"/>
      <c r="I103" s="1193"/>
      <c r="J103" s="1258"/>
      <c r="K103" s="1263"/>
      <c r="L103" s="1264"/>
      <c r="M103" s="1258"/>
      <c r="N103" s="496" t="s">
        <v>3218</v>
      </c>
      <c r="O103" s="616" t="str">
        <f>IF(O101="","n.d.",IF(O102="","n.d.",IF(O102=0,"",O101/O102)))</f>
        <v>n.d.</v>
      </c>
      <c r="P103" s="1268"/>
      <c r="Q103" s="1195"/>
      <c r="R103" s="1195"/>
    </row>
    <row r="104" spans="1:18" ht="30" customHeight="1" thickBot="1" x14ac:dyDescent="0.3">
      <c r="A104" s="1270" t="s">
        <v>3805</v>
      </c>
      <c r="B104" s="1270"/>
      <c r="C104" s="1276" t="s">
        <v>3806</v>
      </c>
      <c r="D104" s="1197" t="s">
        <v>2935</v>
      </c>
      <c r="E104" s="1189"/>
      <c r="F104" s="1197" t="s">
        <v>3807</v>
      </c>
      <c r="G104" s="1189"/>
      <c r="H104" s="1197" t="s">
        <v>3808</v>
      </c>
      <c r="I104" s="1189"/>
      <c r="J104" s="1256"/>
      <c r="K104" s="1259" t="s">
        <v>3221</v>
      </c>
      <c r="L104" s="1260"/>
      <c r="M104" s="1265"/>
      <c r="N104" s="496" t="s">
        <v>3220</v>
      </c>
      <c r="O104" s="497"/>
      <c r="P104" s="1314" t="s">
        <v>3727</v>
      </c>
      <c r="Q104" s="1282"/>
      <c r="R104" s="1284"/>
    </row>
    <row r="105" spans="1:18" ht="30" customHeight="1" thickBot="1" x14ac:dyDescent="0.3">
      <c r="A105" s="1271"/>
      <c r="B105" s="1271"/>
      <c r="C105" s="1277"/>
      <c r="D105" s="1190"/>
      <c r="E105" s="1191"/>
      <c r="F105" s="1190"/>
      <c r="G105" s="1191"/>
      <c r="H105" s="1190"/>
      <c r="I105" s="1191"/>
      <c r="J105" s="1257"/>
      <c r="K105" s="1261"/>
      <c r="L105" s="1262"/>
      <c r="M105" s="1257"/>
      <c r="N105" s="496" t="s">
        <v>3219</v>
      </c>
      <c r="O105" s="497"/>
      <c r="P105" s="1267"/>
      <c r="Q105" s="1283"/>
      <c r="R105" s="1283"/>
    </row>
    <row r="106" spans="1:18" ht="30" customHeight="1" thickBot="1" x14ac:dyDescent="0.3">
      <c r="A106" s="1272"/>
      <c r="B106" s="1272"/>
      <c r="C106" s="1278"/>
      <c r="D106" s="1192"/>
      <c r="E106" s="1193"/>
      <c r="F106" s="1192"/>
      <c r="G106" s="1193"/>
      <c r="H106" s="1192"/>
      <c r="I106" s="1193"/>
      <c r="J106" s="1258"/>
      <c r="K106" s="1263"/>
      <c r="L106" s="1264"/>
      <c r="M106" s="1258"/>
      <c r="N106" s="496" t="s">
        <v>3218</v>
      </c>
      <c r="O106" s="616" t="s">
        <v>3733</v>
      </c>
      <c r="P106" s="1268"/>
      <c r="Q106" s="1283"/>
      <c r="R106" s="1283"/>
    </row>
    <row r="107" spans="1:18" ht="30" customHeight="1" thickBot="1" x14ac:dyDescent="0.3">
      <c r="A107" s="1270" t="s">
        <v>3809</v>
      </c>
      <c r="B107" s="1270"/>
      <c r="C107" s="1276" t="s">
        <v>3810</v>
      </c>
      <c r="D107" s="1197" t="s">
        <v>2938</v>
      </c>
      <c r="E107" s="1189"/>
      <c r="F107" s="1197" t="s">
        <v>2937</v>
      </c>
      <c r="G107" s="1189"/>
      <c r="H107" s="1197" t="s">
        <v>3711</v>
      </c>
      <c r="I107" s="1189"/>
      <c r="J107" s="1256"/>
      <c r="K107" s="1259" t="s">
        <v>3811</v>
      </c>
      <c r="L107" s="1260"/>
      <c r="M107" s="1265"/>
      <c r="N107" s="496" t="s">
        <v>3220</v>
      </c>
      <c r="O107" s="497"/>
      <c r="P107" s="1314" t="s">
        <v>3727</v>
      </c>
      <c r="Q107" s="1282"/>
      <c r="R107" s="1284"/>
    </row>
    <row r="108" spans="1:18" ht="30" customHeight="1" thickBot="1" x14ac:dyDescent="0.3">
      <c r="A108" s="1271"/>
      <c r="B108" s="1271"/>
      <c r="C108" s="1277"/>
      <c r="D108" s="1190"/>
      <c r="E108" s="1191"/>
      <c r="F108" s="1190"/>
      <c r="G108" s="1191"/>
      <c r="H108" s="1190"/>
      <c r="I108" s="1191"/>
      <c r="J108" s="1257"/>
      <c r="K108" s="1261"/>
      <c r="L108" s="1262"/>
      <c r="M108" s="1257"/>
      <c r="N108" s="496" t="s">
        <v>3219</v>
      </c>
      <c r="O108" s="619">
        <v>0</v>
      </c>
      <c r="P108" s="1267"/>
      <c r="Q108" s="1283"/>
      <c r="R108" s="1283"/>
    </row>
    <row r="109" spans="1:18" ht="30" customHeight="1" thickBot="1" x14ac:dyDescent="0.3">
      <c r="A109" s="1272"/>
      <c r="B109" s="1272"/>
      <c r="C109" s="1278"/>
      <c r="D109" s="1192"/>
      <c r="E109" s="1193"/>
      <c r="F109" s="1192"/>
      <c r="G109" s="1193"/>
      <c r="H109" s="1192"/>
      <c r="I109" s="1193"/>
      <c r="J109" s="1258"/>
      <c r="K109" s="1263"/>
      <c r="L109" s="1264"/>
      <c r="M109" s="1258"/>
      <c r="N109" s="496" t="s">
        <v>3218</v>
      </c>
      <c r="O109" s="616" t="s">
        <v>3733</v>
      </c>
      <c r="P109" s="1268"/>
      <c r="Q109" s="1283"/>
      <c r="R109" s="1283"/>
    </row>
    <row r="110" spans="1:18" ht="7.5" customHeight="1" x14ac:dyDescent="0.25"/>
    <row r="111" spans="1:18" ht="18" customHeight="1" thickBot="1" x14ac:dyDescent="0.3">
      <c r="A111" s="495" t="s">
        <v>3217</v>
      </c>
      <c r="B111" s="495"/>
      <c r="C111" s="480"/>
      <c r="D111" s="482"/>
      <c r="E111" s="482"/>
      <c r="F111" s="482"/>
      <c r="G111" s="482"/>
    </row>
    <row r="112" spans="1:18" ht="18" customHeight="1" thickBot="1" x14ac:dyDescent="0.3">
      <c r="A112" s="486"/>
      <c r="B112" s="1317" t="s">
        <v>3216</v>
      </c>
      <c r="C112" s="1318"/>
      <c r="D112" s="494" t="s">
        <v>3215</v>
      </c>
      <c r="E112" s="493" t="str">
        <f>CONCATENATE(TEXT([6]Berechnung1!C9,"0,00%")," (",[6]Berechnung1!C6,")")</f>
        <v>0,00% (0)</v>
      </c>
      <c r="F112" s="1321" t="str">
        <f>CONCATENATE(TEXT([6]Berechnung1!D10,"0,00%")," (",[6]Berechnung1!D7,")")</f>
        <v>0,00% (0)</v>
      </c>
      <c r="G112" s="1322" t="s">
        <v>3214</v>
      </c>
    </row>
    <row r="113" spans="1:19" ht="18" customHeight="1" thickBot="1" x14ac:dyDescent="0.3">
      <c r="A113" s="486"/>
      <c r="B113" s="1319"/>
      <c r="C113" s="1320"/>
      <c r="D113" s="492" t="s">
        <v>3213</v>
      </c>
      <c r="E113" s="491" t="str">
        <f>CONCATENATE(TEXT([6]Berechnung1!K9,"0,00%")," (",[6]Berechnung1!K6,")")</f>
        <v>0,00% (0)</v>
      </c>
      <c r="F113" s="1321"/>
      <c r="G113" s="1323"/>
    </row>
    <row r="114" spans="1:19" ht="18" customHeight="1" thickBot="1" x14ac:dyDescent="0.3">
      <c r="A114" s="490" t="s">
        <v>3212</v>
      </c>
      <c r="B114" s="1324" t="s">
        <v>3812</v>
      </c>
      <c r="C114" s="1325"/>
      <c r="D114" s="1325"/>
      <c r="E114" s="1326"/>
      <c r="F114" s="489" t="str">
        <f>CONCATENATE(TEXT([6]Berechnung1!E10,"0,00%")," (",[6]Berechnung1!E7,")")</f>
        <v>0,00% (0)</v>
      </c>
      <c r="G114" s="488" t="str">
        <f>CONCATENATE(TEXT([6]Berechnung1!E11,"0,00%")," (",[6]Berechnung1!E8,")")</f>
        <v>0,00% (0)</v>
      </c>
    </row>
    <row r="115" spans="1:19" ht="18" customHeight="1" thickBot="1" x14ac:dyDescent="0.3">
      <c r="A115" s="486"/>
      <c r="B115" s="1327" t="s">
        <v>3211</v>
      </c>
      <c r="C115" s="1328"/>
      <c r="D115" s="485" t="s">
        <v>3210</v>
      </c>
      <c r="E115" s="487" t="str">
        <f>CONCATENATE(TEXT([6]Berechnung1!G9,"0,00%")," (",[6]Berechnung1!G6,")")</f>
        <v>0,00% (0)</v>
      </c>
      <c r="F115" s="1321" t="str">
        <f>CONCATENATE(TEXT([6]Berechnung1!G10,"0,00%")," (",[6]Berechnung1!G8,")")</f>
        <v>100,00% (32)</v>
      </c>
      <c r="G115" s="1321"/>
    </row>
    <row r="116" spans="1:19" ht="18" customHeight="1" thickBot="1" x14ac:dyDescent="0.3">
      <c r="A116" s="486"/>
      <c r="B116" s="1329"/>
      <c r="C116" s="1330"/>
      <c r="D116" s="484" t="s">
        <v>3209</v>
      </c>
      <c r="E116" s="483" t="str">
        <f>CONCATENATE(TEXT([6]Berechnung1!F9,"0,00%")," (",[6]Berechnung1!F6,")")</f>
        <v>100,00% (32)</v>
      </c>
      <c r="F116" s="1321"/>
      <c r="G116" s="1321"/>
    </row>
    <row r="117" spans="1:19" ht="7.5" customHeight="1" x14ac:dyDescent="0.25">
      <c r="A117" s="486"/>
      <c r="B117" s="620"/>
      <c r="C117" s="620"/>
      <c r="D117" s="620"/>
      <c r="E117" s="620"/>
      <c r="F117" s="620"/>
      <c r="G117" s="620"/>
    </row>
    <row r="118" spans="1:19" ht="13.5" customHeight="1" x14ac:dyDescent="0.25">
      <c r="A118" s="363" t="s">
        <v>2651</v>
      </c>
    </row>
    <row r="119" spans="1:19" s="90" customFormat="1" ht="27.75" customHeight="1" x14ac:dyDescent="0.2">
      <c r="A119" s="1116" t="s">
        <v>3813</v>
      </c>
      <c r="B119" s="1116"/>
      <c r="C119" s="1116"/>
      <c r="D119" s="1116"/>
      <c r="E119" s="1116"/>
      <c r="F119" s="1116"/>
      <c r="G119" s="1116"/>
      <c r="H119" s="1116"/>
      <c r="I119" s="1116"/>
      <c r="J119" s="1116"/>
      <c r="K119" s="1116"/>
      <c r="L119" s="1116"/>
      <c r="M119" s="1116"/>
      <c r="N119" s="1116"/>
      <c r="O119" s="1116"/>
      <c r="P119" s="1116"/>
      <c r="S119" s="117"/>
    </row>
    <row r="120" spans="1:19" s="480" customFormat="1" ht="128.25" customHeight="1" x14ac:dyDescent="0.2">
      <c r="A120" s="1116" t="s">
        <v>3814</v>
      </c>
      <c r="B120" s="1315"/>
      <c r="C120" s="1315"/>
      <c r="D120" s="1315"/>
      <c r="E120" s="1315"/>
      <c r="F120" s="1315"/>
      <c r="G120" s="1315"/>
      <c r="H120" s="1315"/>
      <c r="I120" s="1315"/>
      <c r="J120" s="1315"/>
      <c r="K120" s="1315"/>
      <c r="L120" s="1315"/>
      <c r="M120" s="1315"/>
      <c r="N120" s="1315"/>
      <c r="O120" s="1315"/>
      <c r="P120" s="1315"/>
      <c r="S120" s="277"/>
    </row>
    <row r="121" spans="1:19" x14ac:dyDescent="0.25">
      <c r="A121" s="621" t="s">
        <v>3815</v>
      </c>
    </row>
    <row r="122" spans="1:19" ht="24.75" customHeight="1" x14ac:dyDescent="0.25">
      <c r="A122" s="1316" t="s">
        <v>3816</v>
      </c>
      <c r="B122" s="1316"/>
      <c r="C122" s="1316"/>
      <c r="D122" s="1316"/>
      <c r="E122" s="1316"/>
      <c r="F122" s="1316"/>
      <c r="G122" s="1316"/>
      <c r="H122" s="1316"/>
      <c r="I122" s="1316"/>
      <c r="J122" s="1316"/>
      <c r="K122" s="1316"/>
      <c r="L122" s="1316"/>
      <c r="M122" s="1316"/>
      <c r="N122" s="1316"/>
      <c r="O122" s="1316"/>
      <c r="P122" s="1316"/>
    </row>
  </sheetData>
  <sheetProtection algorithmName="SHA-512" hashValue="obFrRqqszzxQPWF+AuvqsgNEWcq5myjVWH27top1t4tdKBU8Ozf/nUvNp+aIDSvtdOFEYvMstPju7VhCfz+TnQ==" saltValue="iCRczhE4rzs+yoV7TeOc9w==" spinCount="100000" sheet="1" objects="1" scenarios="1"/>
  <dataConsolidate/>
  <mergeCells count="429">
    <mergeCell ref="A119:P119"/>
    <mergeCell ref="A120:P120"/>
    <mergeCell ref="A122:P122"/>
    <mergeCell ref="B112:C113"/>
    <mergeCell ref="F112:F113"/>
    <mergeCell ref="G112:G113"/>
    <mergeCell ref="B114:E114"/>
    <mergeCell ref="B115:C116"/>
    <mergeCell ref="F115:G116"/>
    <mergeCell ref="J107:J109"/>
    <mergeCell ref="K107:L109"/>
    <mergeCell ref="M107:M109"/>
    <mergeCell ref="P107:P109"/>
    <mergeCell ref="Q107:Q109"/>
    <mergeCell ref="R107:R109"/>
    <mergeCell ref="A107:A109"/>
    <mergeCell ref="B107:B109"/>
    <mergeCell ref="C107:C109"/>
    <mergeCell ref="D107:E109"/>
    <mergeCell ref="F107:G109"/>
    <mergeCell ref="H107:I109"/>
    <mergeCell ref="J104:J106"/>
    <mergeCell ref="K104:L106"/>
    <mergeCell ref="M104:M106"/>
    <mergeCell ref="P104:P106"/>
    <mergeCell ref="Q104:Q106"/>
    <mergeCell ref="R104:R106"/>
    <mergeCell ref="A104:A106"/>
    <mergeCell ref="B104:B106"/>
    <mergeCell ref="C104:C106"/>
    <mergeCell ref="D104:E106"/>
    <mergeCell ref="F104:G106"/>
    <mergeCell ref="H104:I106"/>
    <mergeCell ref="J101:J103"/>
    <mergeCell ref="K101:L103"/>
    <mergeCell ref="M101:M103"/>
    <mergeCell ref="P101:P103"/>
    <mergeCell ref="Q101:Q103"/>
    <mergeCell ref="R101:R103"/>
    <mergeCell ref="A101:A103"/>
    <mergeCell ref="B101:B103"/>
    <mergeCell ref="C101:C103"/>
    <mergeCell ref="D101:E103"/>
    <mergeCell ref="F101:G103"/>
    <mergeCell ref="H101:I103"/>
    <mergeCell ref="J98:J100"/>
    <mergeCell ref="K98:L100"/>
    <mergeCell ref="M98:M100"/>
    <mergeCell ref="P98:P100"/>
    <mergeCell ref="Q98:Q100"/>
    <mergeCell ref="R98:R100"/>
    <mergeCell ref="A98:A100"/>
    <mergeCell ref="B98:B100"/>
    <mergeCell ref="C98:C100"/>
    <mergeCell ref="D98:E100"/>
    <mergeCell ref="F98:G100"/>
    <mergeCell ref="H98:I100"/>
    <mergeCell ref="J95:J97"/>
    <mergeCell ref="K95:L97"/>
    <mergeCell ref="M95:M97"/>
    <mergeCell ref="P95:P97"/>
    <mergeCell ref="Q95:Q97"/>
    <mergeCell ref="R95:R97"/>
    <mergeCell ref="A95:A97"/>
    <mergeCell ref="B95:B97"/>
    <mergeCell ref="C95:C97"/>
    <mergeCell ref="D95:E97"/>
    <mergeCell ref="F95:G97"/>
    <mergeCell ref="H95:I97"/>
    <mergeCell ref="J92:J94"/>
    <mergeCell ref="K92:L94"/>
    <mergeCell ref="M92:M94"/>
    <mergeCell ref="P92:P94"/>
    <mergeCell ref="Q92:Q94"/>
    <mergeCell ref="R92:R94"/>
    <mergeCell ref="A92:A94"/>
    <mergeCell ref="B92:B94"/>
    <mergeCell ref="C92:C94"/>
    <mergeCell ref="D92:E94"/>
    <mergeCell ref="F92:G94"/>
    <mergeCell ref="H92:I94"/>
    <mergeCell ref="J89:J91"/>
    <mergeCell ref="K89:L91"/>
    <mergeCell ref="M89:M91"/>
    <mergeCell ref="P89:P91"/>
    <mergeCell ref="Q89:Q91"/>
    <mergeCell ref="R89:R91"/>
    <mergeCell ref="A89:A91"/>
    <mergeCell ref="B89:B91"/>
    <mergeCell ref="C89:C91"/>
    <mergeCell ref="D89:E91"/>
    <mergeCell ref="F89:G91"/>
    <mergeCell ref="H89:I91"/>
    <mergeCell ref="J86:J88"/>
    <mergeCell ref="K86:L88"/>
    <mergeCell ref="M86:M88"/>
    <mergeCell ref="P86:P88"/>
    <mergeCell ref="Q86:Q88"/>
    <mergeCell ref="R86:R88"/>
    <mergeCell ref="A86:A88"/>
    <mergeCell ref="B86:B88"/>
    <mergeCell ref="C86:C88"/>
    <mergeCell ref="D86:E88"/>
    <mergeCell ref="F86:G88"/>
    <mergeCell ref="H86:I88"/>
    <mergeCell ref="M83:M85"/>
    <mergeCell ref="N83:N85"/>
    <mergeCell ref="O83:O85"/>
    <mergeCell ref="P83:P85"/>
    <mergeCell ref="Q83:Q85"/>
    <mergeCell ref="R83:R85"/>
    <mergeCell ref="Q80:Q82"/>
    <mergeCell ref="R80:R82"/>
    <mergeCell ref="A83:A85"/>
    <mergeCell ref="B83:B85"/>
    <mergeCell ref="C83:C85"/>
    <mergeCell ref="D83:E85"/>
    <mergeCell ref="F83:G85"/>
    <mergeCell ref="H83:I85"/>
    <mergeCell ref="J83:J85"/>
    <mergeCell ref="K83:L85"/>
    <mergeCell ref="J80:J82"/>
    <mergeCell ref="K80:L82"/>
    <mergeCell ref="M80:M82"/>
    <mergeCell ref="N80:N82"/>
    <mergeCell ref="O80:O82"/>
    <mergeCell ref="P80:P82"/>
    <mergeCell ref="A80:A82"/>
    <mergeCell ref="B80:B82"/>
    <mergeCell ref="C80:C82"/>
    <mergeCell ref="D80:E82"/>
    <mergeCell ref="F80:G82"/>
    <mergeCell ref="H80:I82"/>
    <mergeCell ref="J77:J79"/>
    <mergeCell ref="K77:L79"/>
    <mergeCell ref="M77:M79"/>
    <mergeCell ref="P77:P79"/>
    <mergeCell ref="Q77:Q79"/>
    <mergeCell ref="R77:R79"/>
    <mergeCell ref="A77:A79"/>
    <mergeCell ref="B77:B79"/>
    <mergeCell ref="C77:C79"/>
    <mergeCell ref="D77:E79"/>
    <mergeCell ref="F77:G79"/>
    <mergeCell ref="H77:I79"/>
    <mergeCell ref="J74:J76"/>
    <mergeCell ref="K74:L76"/>
    <mergeCell ref="M74:M76"/>
    <mergeCell ref="P74:P76"/>
    <mergeCell ref="Q74:Q76"/>
    <mergeCell ref="R74:R76"/>
    <mergeCell ref="A74:A76"/>
    <mergeCell ref="B74:B76"/>
    <mergeCell ref="C74:C76"/>
    <mergeCell ref="D74:E76"/>
    <mergeCell ref="F74:G76"/>
    <mergeCell ref="H74:I76"/>
    <mergeCell ref="J71:J73"/>
    <mergeCell ref="K71:L73"/>
    <mergeCell ref="M71:M73"/>
    <mergeCell ref="P71:P73"/>
    <mergeCell ref="Q71:Q73"/>
    <mergeCell ref="R71:R73"/>
    <mergeCell ref="A71:A73"/>
    <mergeCell ref="B71:B73"/>
    <mergeCell ref="C71:C73"/>
    <mergeCell ref="D71:E73"/>
    <mergeCell ref="F71:G73"/>
    <mergeCell ref="H71:I73"/>
    <mergeCell ref="J68:J70"/>
    <mergeCell ref="K68:L70"/>
    <mergeCell ref="M68:M70"/>
    <mergeCell ref="P68:P70"/>
    <mergeCell ref="Q68:Q70"/>
    <mergeCell ref="R68:R70"/>
    <mergeCell ref="A68:A70"/>
    <mergeCell ref="B68:B70"/>
    <mergeCell ref="C68:C70"/>
    <mergeCell ref="D68:E70"/>
    <mergeCell ref="F68:G70"/>
    <mergeCell ref="H68:I70"/>
    <mergeCell ref="J65:J67"/>
    <mergeCell ref="K65:L67"/>
    <mergeCell ref="M65:M67"/>
    <mergeCell ref="P65:P67"/>
    <mergeCell ref="Q65:Q67"/>
    <mergeCell ref="R65:R67"/>
    <mergeCell ref="A65:A67"/>
    <mergeCell ref="B65:B67"/>
    <mergeCell ref="C65:C67"/>
    <mergeCell ref="D65:E67"/>
    <mergeCell ref="F65:G67"/>
    <mergeCell ref="H65:I67"/>
    <mergeCell ref="J62:J64"/>
    <mergeCell ref="K62:L64"/>
    <mergeCell ref="M62:M64"/>
    <mergeCell ref="P62:P64"/>
    <mergeCell ref="Q62:Q64"/>
    <mergeCell ref="R62:R64"/>
    <mergeCell ref="A62:A64"/>
    <mergeCell ref="B62:B64"/>
    <mergeCell ref="C62:C64"/>
    <mergeCell ref="D62:E64"/>
    <mergeCell ref="F62:G64"/>
    <mergeCell ref="H62:I64"/>
    <mergeCell ref="J59:J61"/>
    <mergeCell ref="K59:L61"/>
    <mergeCell ref="M59:M61"/>
    <mergeCell ref="P59:P61"/>
    <mergeCell ref="Q59:Q61"/>
    <mergeCell ref="R59:R61"/>
    <mergeCell ref="A59:A61"/>
    <mergeCell ref="B59:B61"/>
    <mergeCell ref="C59:C61"/>
    <mergeCell ref="D59:E61"/>
    <mergeCell ref="F59:G61"/>
    <mergeCell ref="H59:I61"/>
    <mergeCell ref="J56:J58"/>
    <mergeCell ref="K56:L58"/>
    <mergeCell ref="M56:M58"/>
    <mergeCell ref="P56:P58"/>
    <mergeCell ref="Q56:Q58"/>
    <mergeCell ref="R56:R58"/>
    <mergeCell ref="A56:A58"/>
    <mergeCell ref="B56:B58"/>
    <mergeCell ref="C56:C58"/>
    <mergeCell ref="D56:E58"/>
    <mergeCell ref="F56:G58"/>
    <mergeCell ref="H56:I58"/>
    <mergeCell ref="M53:M55"/>
    <mergeCell ref="N53:N55"/>
    <mergeCell ref="O53:O55"/>
    <mergeCell ref="P53:P55"/>
    <mergeCell ref="Q53:Q55"/>
    <mergeCell ref="R53:R55"/>
    <mergeCell ref="Q50:Q52"/>
    <mergeCell ref="R50:R52"/>
    <mergeCell ref="A53:A55"/>
    <mergeCell ref="B53:B55"/>
    <mergeCell ref="C53:C55"/>
    <mergeCell ref="D53:E55"/>
    <mergeCell ref="F53:G55"/>
    <mergeCell ref="H53:I55"/>
    <mergeCell ref="J53:J55"/>
    <mergeCell ref="K53:L55"/>
    <mergeCell ref="J50:J52"/>
    <mergeCell ref="K50:L52"/>
    <mergeCell ref="M50:M52"/>
    <mergeCell ref="N50:N52"/>
    <mergeCell ref="O50:O52"/>
    <mergeCell ref="P50:P52"/>
    <mergeCell ref="A50:A52"/>
    <mergeCell ref="B50:B52"/>
    <mergeCell ref="R47:R49"/>
    <mergeCell ref="A47:A49"/>
    <mergeCell ref="B47:B49"/>
    <mergeCell ref="C47:C49"/>
    <mergeCell ref="D47:E49"/>
    <mergeCell ref="F47:G49"/>
    <mergeCell ref="H47:I49"/>
    <mergeCell ref="C50:C52"/>
    <mergeCell ref="D50:E52"/>
    <mergeCell ref="F50:G52"/>
    <mergeCell ref="H50:I52"/>
    <mergeCell ref="J47:J49"/>
    <mergeCell ref="K47:L49"/>
    <mergeCell ref="M47:M49"/>
    <mergeCell ref="P47:P49"/>
    <mergeCell ref="Q47:Q49"/>
    <mergeCell ref="J44:J46"/>
    <mergeCell ref="K44:L46"/>
    <mergeCell ref="M44:M46"/>
    <mergeCell ref="P44:P46"/>
    <mergeCell ref="Q44:Q46"/>
    <mergeCell ref="R44:R46"/>
    <mergeCell ref="A44:A46"/>
    <mergeCell ref="B44:B46"/>
    <mergeCell ref="C44:C46"/>
    <mergeCell ref="D44:E46"/>
    <mergeCell ref="F44:G46"/>
    <mergeCell ref="H44:I46"/>
    <mergeCell ref="J41:J43"/>
    <mergeCell ref="K41:L43"/>
    <mergeCell ref="M41:M43"/>
    <mergeCell ref="P41:P43"/>
    <mergeCell ref="Q41:Q43"/>
    <mergeCell ref="R41:R43"/>
    <mergeCell ref="A41:A43"/>
    <mergeCell ref="B41:B43"/>
    <mergeCell ref="C41:C43"/>
    <mergeCell ref="D41:E43"/>
    <mergeCell ref="F41:G43"/>
    <mergeCell ref="H41:I43"/>
    <mergeCell ref="J38:J40"/>
    <mergeCell ref="K38:L40"/>
    <mergeCell ref="M38:M40"/>
    <mergeCell ref="P38:P40"/>
    <mergeCell ref="Q38:Q40"/>
    <mergeCell ref="R38:R40"/>
    <mergeCell ref="A38:A40"/>
    <mergeCell ref="B38:B40"/>
    <mergeCell ref="C38:C40"/>
    <mergeCell ref="D38:E40"/>
    <mergeCell ref="F38:G40"/>
    <mergeCell ref="H38:I40"/>
    <mergeCell ref="J35:J37"/>
    <mergeCell ref="K35:L37"/>
    <mergeCell ref="M35:M37"/>
    <mergeCell ref="P35:P37"/>
    <mergeCell ref="Q35:Q37"/>
    <mergeCell ref="R35:R37"/>
    <mergeCell ref="A35:A37"/>
    <mergeCell ref="B35:B37"/>
    <mergeCell ref="C35:C37"/>
    <mergeCell ref="D35:E37"/>
    <mergeCell ref="F35:G37"/>
    <mergeCell ref="H35:I37"/>
    <mergeCell ref="J32:J34"/>
    <mergeCell ref="K32:L34"/>
    <mergeCell ref="M32:M34"/>
    <mergeCell ref="P32:P34"/>
    <mergeCell ref="Q32:Q34"/>
    <mergeCell ref="R32:R34"/>
    <mergeCell ref="A32:A34"/>
    <mergeCell ref="B32:B34"/>
    <mergeCell ref="C32:C34"/>
    <mergeCell ref="D32:E34"/>
    <mergeCell ref="F32:G34"/>
    <mergeCell ref="H32:I34"/>
    <mergeCell ref="J29:J31"/>
    <mergeCell ref="K29:L31"/>
    <mergeCell ref="M29:M31"/>
    <mergeCell ref="P29:P31"/>
    <mergeCell ref="Q29:Q31"/>
    <mergeCell ref="R29:R31"/>
    <mergeCell ref="A29:A31"/>
    <mergeCell ref="B29:B31"/>
    <mergeCell ref="C29:C31"/>
    <mergeCell ref="D29:E31"/>
    <mergeCell ref="F29:G31"/>
    <mergeCell ref="H29:I31"/>
    <mergeCell ref="J26:J28"/>
    <mergeCell ref="K26:L28"/>
    <mergeCell ref="M26:M28"/>
    <mergeCell ref="P26:P28"/>
    <mergeCell ref="Q26:Q28"/>
    <mergeCell ref="R26:R28"/>
    <mergeCell ref="A26:A28"/>
    <mergeCell ref="B26:B28"/>
    <mergeCell ref="C26:C28"/>
    <mergeCell ref="D26:E28"/>
    <mergeCell ref="F26:G28"/>
    <mergeCell ref="H26:I28"/>
    <mergeCell ref="P23:P25"/>
    <mergeCell ref="Q23:Q25"/>
    <mergeCell ref="R23:R25"/>
    <mergeCell ref="A23:A25"/>
    <mergeCell ref="B23:B25"/>
    <mergeCell ref="C23:C25"/>
    <mergeCell ref="D23:E25"/>
    <mergeCell ref="F23:G25"/>
    <mergeCell ref="H23:I25"/>
    <mergeCell ref="A20:A22"/>
    <mergeCell ref="B20:B22"/>
    <mergeCell ref="C20:C22"/>
    <mergeCell ref="D20:E22"/>
    <mergeCell ref="F20:G22"/>
    <mergeCell ref="H20:I22"/>
    <mergeCell ref="J23:J25"/>
    <mergeCell ref="K23:L25"/>
    <mergeCell ref="M23:M25"/>
    <mergeCell ref="M17:M19"/>
    <mergeCell ref="P17:P19"/>
    <mergeCell ref="Q17:Q19"/>
    <mergeCell ref="R17:R19"/>
    <mergeCell ref="M14:M16"/>
    <mergeCell ref="P14:P16"/>
    <mergeCell ref="Q14:Q16"/>
    <mergeCell ref="R14:R16"/>
    <mergeCell ref="J20:J22"/>
    <mergeCell ref="K20:L22"/>
    <mergeCell ref="M20:M22"/>
    <mergeCell ref="P20:P22"/>
    <mergeCell ref="Q20:Q22"/>
    <mergeCell ref="R20:R22"/>
    <mergeCell ref="A17:A19"/>
    <mergeCell ref="B17:B19"/>
    <mergeCell ref="C17:C19"/>
    <mergeCell ref="D17:E19"/>
    <mergeCell ref="F17:G19"/>
    <mergeCell ref="H17:I19"/>
    <mergeCell ref="Q11:Q13"/>
    <mergeCell ref="R11:R13"/>
    <mergeCell ref="A14:A16"/>
    <mergeCell ref="B14:B16"/>
    <mergeCell ref="C14:C16"/>
    <mergeCell ref="D14:E16"/>
    <mergeCell ref="F14:G16"/>
    <mergeCell ref="H14:I16"/>
    <mergeCell ref="J14:J16"/>
    <mergeCell ref="K14:L16"/>
    <mergeCell ref="J11:J13"/>
    <mergeCell ref="K11:L13"/>
    <mergeCell ref="M11:M13"/>
    <mergeCell ref="N11:N13"/>
    <mergeCell ref="O11:O13"/>
    <mergeCell ref="P11:P13"/>
    <mergeCell ref="J17:J19"/>
    <mergeCell ref="K17:L19"/>
    <mergeCell ref="N9:O10"/>
    <mergeCell ref="P9:P10"/>
    <mergeCell ref="Q9:R9"/>
    <mergeCell ref="A11:A13"/>
    <mergeCell ref="B11:B13"/>
    <mergeCell ref="C11:C13"/>
    <mergeCell ref="D11:E13"/>
    <mergeCell ref="F11:G13"/>
    <mergeCell ref="H11:I13"/>
    <mergeCell ref="C7:D7"/>
    <mergeCell ref="F7:M7"/>
    <mergeCell ref="A9:A10"/>
    <mergeCell ref="B9:B10"/>
    <mergeCell ref="C9:C10"/>
    <mergeCell ref="D9:E10"/>
    <mergeCell ref="F9:G10"/>
    <mergeCell ref="H9:I10"/>
    <mergeCell ref="J9:J10"/>
    <mergeCell ref="K9:L10"/>
    <mergeCell ref="M9:M10"/>
  </mergeCells>
  <conditionalFormatting sqref="O11">
    <cfRule type="expression" dxfId="101" priority="48" stopIfTrue="1">
      <formula>LEN(TRIM(O11))=0</formula>
    </cfRule>
  </conditionalFormatting>
  <conditionalFormatting sqref="O14:O15">
    <cfRule type="expression" dxfId="100" priority="103" stopIfTrue="1">
      <formula>LEN(TRIM(O14))=0</formula>
    </cfRule>
  </conditionalFormatting>
  <conditionalFormatting sqref="O17">
    <cfRule type="expression" dxfId="99" priority="105" stopIfTrue="1">
      <formula>LEN(TRIM(O17))=0</formula>
    </cfRule>
  </conditionalFormatting>
  <conditionalFormatting sqref="O20">
    <cfRule type="expression" dxfId="98" priority="102" stopIfTrue="1">
      <formula>LEN(TRIM(O20))=0</formula>
    </cfRule>
  </conditionalFormatting>
  <conditionalFormatting sqref="O23">
    <cfRule type="expression" dxfId="97" priority="101" stopIfTrue="1">
      <formula>LEN(TRIM(O23))=0</formula>
    </cfRule>
  </conditionalFormatting>
  <conditionalFormatting sqref="O26">
    <cfRule type="expression" dxfId="96" priority="100" stopIfTrue="1">
      <formula>LEN(TRIM(O26))=0</formula>
    </cfRule>
  </conditionalFormatting>
  <conditionalFormatting sqref="O32">
    <cfRule type="expression" dxfId="95" priority="70" stopIfTrue="1">
      <formula>LEN(TRIM(O32))=0</formula>
    </cfRule>
  </conditionalFormatting>
  <conditionalFormatting sqref="O35:O36">
    <cfRule type="expression" dxfId="94" priority="69" stopIfTrue="1">
      <formula>LEN(TRIM(O35))=0</formula>
    </cfRule>
  </conditionalFormatting>
  <conditionalFormatting sqref="O38">
    <cfRule type="expression" dxfId="93" priority="12" stopIfTrue="1">
      <formula>LEN(TRIM(O38))=0</formula>
    </cfRule>
  </conditionalFormatting>
  <conditionalFormatting sqref="O41:O42">
    <cfRule type="expression" dxfId="92" priority="67" stopIfTrue="1">
      <formula>LEN(TRIM(O41))=0</formula>
    </cfRule>
  </conditionalFormatting>
  <conditionalFormatting sqref="O44:O45">
    <cfRule type="expression" dxfId="91" priority="104" stopIfTrue="1">
      <formula>LEN(TRIM(O44))=0</formula>
    </cfRule>
  </conditionalFormatting>
  <conditionalFormatting sqref="O47:O48">
    <cfRule type="expression" dxfId="90" priority="10" stopIfTrue="1">
      <formula>LEN(TRIM(O47))=0</formula>
    </cfRule>
  </conditionalFormatting>
  <conditionalFormatting sqref="O56">
    <cfRule type="expression" dxfId="89" priority="93" stopIfTrue="1">
      <formula>LEN(TRIM(O56))=0</formula>
    </cfRule>
  </conditionalFormatting>
  <conditionalFormatting sqref="O59">
    <cfRule type="expression" dxfId="88" priority="92" stopIfTrue="1">
      <formula>LEN(TRIM(O59))=0</formula>
    </cfRule>
  </conditionalFormatting>
  <conditionalFormatting sqref="O62:O63">
    <cfRule type="expression" dxfId="87" priority="82" stopIfTrue="1">
      <formula>LEN(TRIM(O62))=0</formula>
    </cfRule>
  </conditionalFormatting>
  <conditionalFormatting sqref="O65:O66">
    <cfRule type="expression" dxfId="86" priority="79" stopIfTrue="1">
      <formula>LEN(TRIM(O65))=0</formula>
    </cfRule>
  </conditionalFormatting>
  <conditionalFormatting sqref="O68">
    <cfRule type="expression" dxfId="85" priority="91" stopIfTrue="1">
      <formula>LEN(TRIM(O68))=0</formula>
    </cfRule>
  </conditionalFormatting>
  <conditionalFormatting sqref="O71">
    <cfRule type="expression" dxfId="84" priority="90" stopIfTrue="1">
      <formula>LEN(TRIM(O71))=0</formula>
    </cfRule>
  </conditionalFormatting>
  <conditionalFormatting sqref="O74:O75">
    <cfRule type="expression" dxfId="83" priority="78" stopIfTrue="1">
      <formula>LEN(TRIM(O74))=0</formula>
    </cfRule>
  </conditionalFormatting>
  <conditionalFormatting sqref="O77:O78">
    <cfRule type="expression" dxfId="82" priority="94" stopIfTrue="1">
      <formula>LEN(TRIM(O77))=0</formula>
    </cfRule>
  </conditionalFormatting>
  <conditionalFormatting sqref="O80">
    <cfRule type="expression" dxfId="81" priority="66" stopIfTrue="1">
      <formula>LEN(TRIM(O80))=0</formula>
    </cfRule>
  </conditionalFormatting>
  <conditionalFormatting sqref="O86:O87">
    <cfRule type="expression" dxfId="80" priority="81" stopIfTrue="1">
      <formula>LEN(TRIM(O86))=0</formula>
    </cfRule>
  </conditionalFormatting>
  <conditionalFormatting sqref="O89:O90">
    <cfRule type="expression" dxfId="79" priority="77" stopIfTrue="1">
      <formula>LEN(TRIM(O89))=0</formula>
    </cfRule>
  </conditionalFormatting>
  <conditionalFormatting sqref="O92:O93">
    <cfRule type="expression" dxfId="78" priority="76" stopIfTrue="1">
      <formula>LEN(TRIM(O92))=0</formula>
    </cfRule>
  </conditionalFormatting>
  <conditionalFormatting sqref="O95:O96">
    <cfRule type="expression" dxfId="77" priority="75" stopIfTrue="1">
      <formula>LEN(TRIM(O95))=0</formula>
    </cfRule>
  </conditionalFormatting>
  <conditionalFormatting sqref="O98">
    <cfRule type="expression" dxfId="76" priority="68" stopIfTrue="1">
      <formula>LEN(TRIM(O98))=0</formula>
    </cfRule>
  </conditionalFormatting>
  <conditionalFormatting sqref="O101">
    <cfRule type="expression" dxfId="75" priority="42" stopIfTrue="1">
      <formula>LEN(TRIM(O101))=0</formula>
    </cfRule>
  </conditionalFormatting>
  <conditionalFormatting sqref="O104:O105">
    <cfRule type="expression" dxfId="74" priority="9" stopIfTrue="1">
      <formula>LEN(TRIM(O104))=0</formula>
    </cfRule>
  </conditionalFormatting>
  <conditionalFormatting sqref="O107">
    <cfRule type="expression" dxfId="73" priority="2" stopIfTrue="1">
      <formula>LEN(TRIM(O107))=0</formula>
    </cfRule>
  </conditionalFormatting>
  <conditionalFormatting sqref="P11">
    <cfRule type="cellIs" dxfId="72" priority="33" stopIfTrue="1" operator="equal">
      <formula>"Inkorrekt"</formula>
    </cfRule>
  </conditionalFormatting>
  <conditionalFormatting sqref="P11:P13">
    <cfRule type="cellIs" dxfId="71" priority="37" operator="equal">
      <formula>"Ausnahme (Plausibilität unklar)"</formula>
    </cfRule>
    <cfRule type="cellIs" dxfId="70" priority="46" stopIfTrue="1" operator="equal">
      <formula>"I.O. (Plausibilität unklar)"</formula>
    </cfRule>
    <cfRule type="cellIs" dxfId="69" priority="47" stopIfTrue="1" operator="equal">
      <formula>"I.O."</formula>
    </cfRule>
  </conditionalFormatting>
  <conditionalFormatting sqref="P11:P109">
    <cfRule type="cellIs" dxfId="68" priority="17" stopIfTrue="1" operator="equal">
      <formula>"Unvollständig"</formula>
    </cfRule>
  </conditionalFormatting>
  <conditionalFormatting sqref="P14:P19">
    <cfRule type="cellIs" dxfId="67" priority="99" stopIfTrue="1" operator="equal">
      <formula>"I.O."</formula>
    </cfRule>
    <cfRule type="cellIs" dxfId="66" priority="98" stopIfTrue="1" operator="equal">
      <formula>"I.O. (Plausibilität unklar)"</formula>
    </cfRule>
  </conditionalFormatting>
  <conditionalFormatting sqref="P17">
    <cfRule type="cellIs" dxfId="65" priority="34" stopIfTrue="1" operator="equal">
      <formula>"Inkorrekt"</formula>
    </cfRule>
  </conditionalFormatting>
  <conditionalFormatting sqref="P17:P19">
    <cfRule type="cellIs" dxfId="64" priority="97" stopIfTrue="1" operator="equal">
      <formula>"Ausnahme (Plausibilität unklar)"</formula>
    </cfRule>
  </conditionalFormatting>
  <conditionalFormatting sqref="P20">
    <cfRule type="cellIs" dxfId="63" priority="32" stopIfTrue="1" operator="equal">
      <formula>"Inkorrekt"</formula>
    </cfRule>
  </conditionalFormatting>
  <conditionalFormatting sqref="P20:P22">
    <cfRule type="cellIs" dxfId="62" priority="95" stopIfTrue="1" operator="equal">
      <formula>"I.O. (Plausibilität unklar)"</formula>
    </cfRule>
    <cfRule type="cellIs" dxfId="61" priority="96" stopIfTrue="1" operator="equal">
      <formula>"I.O."</formula>
    </cfRule>
  </conditionalFormatting>
  <conditionalFormatting sqref="P23">
    <cfRule type="cellIs" dxfId="60" priority="31" stopIfTrue="1" operator="equal">
      <formula>"Inkorrekt"</formula>
    </cfRule>
  </conditionalFormatting>
  <conditionalFormatting sqref="P23:P34">
    <cfRule type="cellIs" dxfId="59" priority="50" stopIfTrue="1" operator="equal">
      <formula>"I.O."</formula>
    </cfRule>
  </conditionalFormatting>
  <conditionalFormatting sqref="P26">
    <cfRule type="cellIs" dxfId="58" priority="30" stopIfTrue="1" operator="equal">
      <formula>"Inkorrekt"</formula>
    </cfRule>
  </conditionalFormatting>
  <conditionalFormatting sqref="P26:P34">
    <cfRule type="cellIs" dxfId="57" priority="49" stopIfTrue="1" operator="equal">
      <formula>"I.O. (Plausibilität unklar)"</formula>
    </cfRule>
  </conditionalFormatting>
  <conditionalFormatting sqref="P29">
    <cfRule type="cellIs" dxfId="56" priority="29" stopIfTrue="1" operator="equal">
      <formula>"Inkorrekt"</formula>
    </cfRule>
  </conditionalFormatting>
  <conditionalFormatting sqref="P32">
    <cfRule type="cellIs" dxfId="55" priority="28" stopIfTrue="1" operator="equal">
      <formula>"Inkorrekt"</formula>
    </cfRule>
  </conditionalFormatting>
  <conditionalFormatting sqref="P35">
    <cfRule type="cellIs" dxfId="54" priority="1" stopIfTrue="1" operator="equal">
      <formula>"Inkorrekt"</formula>
    </cfRule>
  </conditionalFormatting>
  <conditionalFormatting sqref="P35:P40">
    <cfRule type="cellIs" dxfId="53" priority="16" stopIfTrue="1" operator="equal">
      <formula>"I.O."</formula>
    </cfRule>
    <cfRule type="cellIs" dxfId="52" priority="15" stopIfTrue="1" operator="equal">
      <formula>"I.O. (Plausibilität unklar)"</formula>
    </cfRule>
    <cfRule type="cellIs" dxfId="51" priority="14" stopIfTrue="1" operator="equal">
      <formula>"Sollvorgabe nicht erfüllt"</formula>
    </cfRule>
  </conditionalFormatting>
  <conditionalFormatting sqref="P35:P46">
    <cfRule type="cellIs" dxfId="50" priority="21" stopIfTrue="1" operator="equal">
      <formula>"I.O."</formula>
    </cfRule>
    <cfRule type="cellIs" dxfId="49" priority="20" stopIfTrue="1" operator="equal">
      <formula>"I.O. (Plausibilität unklar)"</formula>
    </cfRule>
    <cfRule type="cellIs" dxfId="48" priority="19" operator="equal">
      <formula>"Ausnahme (Plausibilität unklar)"</formula>
    </cfRule>
    <cfRule type="cellIs" dxfId="47" priority="18" stopIfTrue="1" operator="equal">
      <formula>"Sollvorgabe nicht erfüllt"</formula>
    </cfRule>
  </conditionalFormatting>
  <conditionalFormatting sqref="P38">
    <cfRule type="cellIs" dxfId="46" priority="11" stopIfTrue="1" operator="equal">
      <formula>"Inkorrekt"</formula>
    </cfRule>
  </conditionalFormatting>
  <conditionalFormatting sqref="P47:P49">
    <cfRule type="cellIs" dxfId="45" priority="73" stopIfTrue="1" operator="equal">
      <formula>"I.O."</formula>
    </cfRule>
    <cfRule type="cellIs" dxfId="44" priority="72" stopIfTrue="1" operator="equal">
      <formula>"I.O. (Plausibilität unklar)"</formula>
    </cfRule>
    <cfRule type="cellIs" dxfId="43" priority="71" operator="equal">
      <formula>"Ausnahme (Plausibilität unklar)"</formula>
    </cfRule>
  </conditionalFormatting>
  <conditionalFormatting sqref="P47:P109 P11:P34">
    <cfRule type="cellIs" dxfId="42" priority="45" stopIfTrue="1" operator="equal">
      <formula>"Sollvorgabe nicht erfüllt"</formula>
    </cfRule>
  </conditionalFormatting>
  <conditionalFormatting sqref="P50:P76">
    <cfRule type="cellIs" dxfId="41" priority="85" stopIfTrue="1" operator="equal">
      <formula>"I.O."</formula>
    </cfRule>
    <cfRule type="cellIs" dxfId="40" priority="84" stopIfTrue="1" operator="equal">
      <formula>"I.O. (Plausibilität unklar)"</formula>
    </cfRule>
  </conditionalFormatting>
  <conditionalFormatting sqref="P56">
    <cfRule type="cellIs" dxfId="39" priority="27" stopIfTrue="1" operator="equal">
      <formula>"Inkorrekt"</formula>
    </cfRule>
  </conditionalFormatting>
  <conditionalFormatting sqref="P59">
    <cfRule type="cellIs" dxfId="38" priority="26" stopIfTrue="1" operator="equal">
      <formula>"Inkorrekt"</formula>
    </cfRule>
  </conditionalFormatting>
  <conditionalFormatting sqref="P68">
    <cfRule type="cellIs" dxfId="37" priority="25" stopIfTrue="1" operator="equal">
      <formula>"Inkorrekt"</formula>
    </cfRule>
  </conditionalFormatting>
  <conditionalFormatting sqref="P71">
    <cfRule type="cellIs" dxfId="36" priority="24" stopIfTrue="1" operator="equal">
      <formula>"Inkorrekt"</formula>
    </cfRule>
  </conditionalFormatting>
  <conditionalFormatting sqref="P77:P79">
    <cfRule type="cellIs" dxfId="35" priority="89" operator="equal">
      <formula>"Sollvorgabe nicht erfüllt"</formula>
    </cfRule>
    <cfRule type="cellIs" dxfId="34" priority="65" operator="equal">
      <formula>"I.O."</formula>
    </cfRule>
    <cfRule type="cellIs" dxfId="33" priority="86" stopIfTrue="1" operator="equal">
      <formula>"inkorrekt"</formula>
    </cfRule>
    <cfRule type="cellIs" dxfId="32" priority="87" operator="equal">
      <formula>"Ausnahme (Plausibilität unklar)"</formula>
    </cfRule>
    <cfRule type="cellIs" dxfId="31" priority="88" operator="equal">
      <formula>"I.O. (Plausibilität unklar)"</formula>
    </cfRule>
  </conditionalFormatting>
  <conditionalFormatting sqref="P80">
    <cfRule type="cellIs" dxfId="30" priority="64" stopIfTrue="1" operator="equal">
      <formula>"I.O."</formula>
    </cfRule>
    <cfRule type="cellIs" dxfId="29" priority="63" stopIfTrue="1" operator="equal">
      <formula>"I.O. (Plausibilität unklar)"</formula>
    </cfRule>
  </conditionalFormatting>
  <conditionalFormatting sqref="P80:P88">
    <cfRule type="cellIs" dxfId="28" priority="54" operator="equal">
      <formula>"Ausnahme (Plausibilität unklar)"</formula>
    </cfRule>
  </conditionalFormatting>
  <conditionalFormatting sqref="P83">
    <cfRule type="cellIs" dxfId="27" priority="62" stopIfTrue="1" operator="equal">
      <formula>"I.O."</formula>
    </cfRule>
    <cfRule type="cellIs" dxfId="26" priority="61" stopIfTrue="1" operator="equal">
      <formula>"I.O. (Plausibilität unklar)"</formula>
    </cfRule>
  </conditionalFormatting>
  <conditionalFormatting sqref="P86">
    <cfRule type="cellIs" dxfId="25" priority="56" stopIfTrue="1" operator="equal">
      <formula>"I.O."</formula>
    </cfRule>
    <cfRule type="cellIs" dxfId="24" priority="55" stopIfTrue="1" operator="equal">
      <formula>"I.O. (Plausibilität unklar)"</formula>
    </cfRule>
  </conditionalFormatting>
  <conditionalFormatting sqref="P89">
    <cfRule type="cellIs" dxfId="23" priority="36" stopIfTrue="1" operator="equal">
      <formula>"I.O."</formula>
    </cfRule>
    <cfRule type="cellIs" dxfId="22" priority="35" stopIfTrue="1" operator="equal">
      <formula>"I.O. (Plausibilität unklar)"</formula>
    </cfRule>
  </conditionalFormatting>
  <conditionalFormatting sqref="P92">
    <cfRule type="cellIs" dxfId="21" priority="58" stopIfTrue="1" operator="equal">
      <formula>"I.O."</formula>
    </cfRule>
    <cfRule type="cellIs" dxfId="20" priority="57" stopIfTrue="1" operator="equal">
      <formula>"I.O. (Plausibilität unklar)"</formula>
    </cfRule>
  </conditionalFormatting>
  <conditionalFormatting sqref="P95:P98">
    <cfRule type="cellIs" dxfId="19" priority="52" stopIfTrue="1" operator="equal">
      <formula>"I.O. (Plausibilität unklar)"</formula>
    </cfRule>
    <cfRule type="cellIs" dxfId="18" priority="53" stopIfTrue="1" operator="equal">
      <formula>"I.O."</formula>
    </cfRule>
  </conditionalFormatting>
  <conditionalFormatting sqref="P98">
    <cfRule type="cellIs" dxfId="17" priority="23" stopIfTrue="1" operator="equal">
      <formula>"Inkorrekt"</formula>
    </cfRule>
  </conditionalFormatting>
  <conditionalFormatting sqref="P98:P100">
    <cfRule type="cellIs" dxfId="16" priority="51" operator="equal">
      <formula>"Ausnahme (Plausibilität unklar)"</formula>
    </cfRule>
  </conditionalFormatting>
  <conditionalFormatting sqref="P101">
    <cfRule type="cellIs" dxfId="15" priority="22" stopIfTrue="1" operator="equal">
      <formula>"Inkorrekt"</formula>
    </cfRule>
    <cfRule type="cellIs" dxfId="14" priority="39" stopIfTrue="1" operator="equal">
      <formula>"I.O. (Plausibilität unklar)"</formula>
    </cfRule>
    <cfRule type="cellIs" dxfId="13" priority="40" stopIfTrue="1" operator="equal">
      <formula>"I.O."</formula>
    </cfRule>
  </conditionalFormatting>
  <conditionalFormatting sqref="P101:P109">
    <cfRule type="cellIs" dxfId="12" priority="38" operator="equal">
      <formula>"Ausnahme (Plausibilität unklar)"</formula>
    </cfRule>
  </conditionalFormatting>
  <conditionalFormatting sqref="P104">
    <cfRule type="cellIs" dxfId="11" priority="7" stopIfTrue="1" operator="equal">
      <formula>"I.O. (Plausibilität unklar)"</formula>
    </cfRule>
    <cfRule type="cellIs" dxfId="10" priority="6" stopIfTrue="1" operator="equal">
      <formula>"Inkorrekt"</formula>
    </cfRule>
    <cfRule type="cellIs" dxfId="9" priority="8" stopIfTrue="1" operator="equal">
      <formula>"I.O."</formula>
    </cfRule>
  </conditionalFormatting>
  <conditionalFormatting sqref="P107">
    <cfRule type="cellIs" dxfId="8" priority="5" stopIfTrue="1" operator="equal">
      <formula>"I.O."</formula>
    </cfRule>
    <cfRule type="cellIs" dxfId="7" priority="4" stopIfTrue="1" operator="equal">
      <formula>"I.O. (Plausibilität unklar)"</formula>
    </cfRule>
    <cfRule type="cellIs" dxfId="6" priority="3" stopIfTrue="1" operator="equal">
      <formula>"Inkorrekt"</formula>
    </cfRule>
  </conditionalFormatting>
  <conditionalFormatting sqref="Q11:Q109">
    <cfRule type="expression" dxfId="5" priority="44" stopIfTrue="1">
      <formula>OR($P11="Unvollständig",$P11="Sollvorgabe nicht erfüllt",$P11="I.O. (Plausibilität unklar)",$P11="Ausnahme (Plausibilität unklar)",$P11="optional - unvollständig",$P11="optional - Sollvorgabe nicht erfüllt",$P11="optional - I.O. (Plausibilität unklar)", $P11="optional - I.O. (Plausibilität unklar)",$P11="optional - Ausnahme (Plausibilität unklar)")</formula>
    </cfRule>
    <cfRule type="notContainsBlanks" dxfId="4" priority="41" stopIfTrue="1">
      <formula>LEN(TRIM(Q11))&gt;0</formula>
    </cfRule>
  </conditionalFormatting>
  <conditionalFormatting sqref="Q17:Q34">
    <cfRule type="notContainsBlanks" dxfId="3" priority="106" stopIfTrue="1">
      <formula>LEN(TRIM(Q17))&gt;0</formula>
    </cfRule>
  </conditionalFormatting>
  <conditionalFormatting sqref="Q47:Q49 Q92:Q94">
    <cfRule type="notContainsBlanks" dxfId="2" priority="107" stopIfTrue="1">
      <formula>LEN(TRIM(Q47))&gt;0</formula>
    </cfRule>
    <cfRule type="expression" dxfId="1" priority="108" stopIfTrue="1">
      <formula>OR($P47=#REF!,$P47="I.O. (Plausibilität unklar)",$P47=#REF!)</formula>
    </cfRule>
  </conditionalFormatting>
  <conditionalFormatting sqref="Q98:Q109">
    <cfRule type="expression" dxfId="0" priority="43" stopIfTrue="1">
      <formula>OR($P98="optional - Sollvorgabe nicht erfüllt",$P98="optional - I.O. (Plausibilität unklar)",$P98="optional - unvollständig")</formula>
    </cfRule>
  </conditionalFormatting>
  <dataValidations count="35">
    <dataValidation type="whole" allowBlank="1" showInputMessage="1" showErrorMessage="1" errorTitle="Eingabefehler" error="Ganze Zahl zwischen 0 und 5000 eingeben." sqref="O11:O13" xr:uid="{967B8380-D640-453E-B152-644C73392CAB}">
      <formula1>0</formula1>
      <formula2>5000</formula2>
    </dataValidation>
    <dataValidation type="whole" showInputMessage="1" showErrorMessage="1" errorTitle="Eingabefehler" error="1.Tabellenblatt Basisdaten muss vollständig ausgefüllt sein._x000a_2.Zähler muss eine positive ganze Zahl sein._x000a_3.Zähler kann nicht größer als Nenner sein._x000a_4.Zähler kann n. größer als operative  Primärfälle Kolon sein." sqref="O86" xr:uid="{5D04866C-E8C8-4915-950A-11C7B112BC8B}">
      <formula1>0</formula1>
      <formula2>IF(O87="",O50,O87)</formula2>
    </dataValidation>
    <dataValidation type="custom" operator="equal" showInputMessage="1" showErrorMessage="1" errorTitle="Eingabefehler" error="1.Tabellenblatt Basisdaten muss vollständig ausgefüllt sein._x000a_2.Nenner muss eine positive ganze Zahl sein._x000a_3.Nenner kann nicht kleiner als Zähler sein._x000a_4.Nenner kann n. größer als operative (elektive) Primärfälle Rektum sein." sqref="O75" xr:uid="{58DC2296-0148-4825-B38D-B5642433480C}">
      <formula1>IF(ISNUMBER(O75),IF(O75&gt;0,IF(AND(O75&gt;=O74,O75&lt;=O60),O75,FALSE),FALSE),FALSE)</formula1>
    </dataValidation>
    <dataValidation type="whole" showInputMessage="1" showErrorMessage="1" errorTitle="Eingabefehler" error="1.Tabellenblatt Basisdaten muss vollständig ausgefüllt sein._x000a_2.Zähler muss eine positive ganze Zahl sein._x000a_3.Zähler kann nicht größer als Nenner sein._x000a_4.Zähler kann n. größer als operative (elektive) Primärfälle Rektum sein." sqref="O74" xr:uid="{33B463C6-F054-4E35-AA79-41DDDC3D6F35}">
      <formula1>0</formula1>
      <formula2>IF(O75="",O60,O75)</formula2>
    </dataValidation>
    <dataValidation type="custom" operator="equal" showInputMessage="1" showErrorMessage="1" errorTitle="Eingabefehler" error="1.Tabellenblatt Basisdaten muss vollständig ausgefüllt sein._x000a_2.Nenner muss eine positive ganze Zahl sein._x000a_3.Nenner kann nicht kleiner als Zähler sein._x000a_4.Nenner kann n. größer als operative (elektive) Primärfälle Rektum sein." sqref="O66" xr:uid="{78B99A12-F581-4B46-AA7C-2A44F82A40B2}">
      <formula1>IF(ISNUMBER(O66),IF(O66&gt;0,IF(AND(O66&gt;=O65,O66&lt;=O60),O66,FALSE),FALSE),FALSE)</formula1>
    </dataValidation>
    <dataValidation type="whole" showInputMessage="1" showErrorMessage="1" errorTitle="Eingabefehler" error="1.Tabellenblatt Basisdaten muss vollständig ausgefüllt sein._x000a_2.Zähler muss eine positive ganze Zahl sein._x000a_3.Zähler kann nicht größer als Nenner sein._x000a_4.Zähler kann n. größer als operative (elektive) Primärfälle Rektum sein." sqref="O65" xr:uid="{6D4B0ED7-AFC7-42E2-A5A3-492DB359CE80}">
      <formula1>0</formula1>
      <formula2>IF(O66="",O60,O66)</formula2>
    </dataValidation>
    <dataValidation type="custom" operator="equal" showInputMessage="1" showErrorMessage="1" errorTitle="Eingabefehler" error="1.Tabellenblatt Basisdaten muss vollständig ausgefüllt sein._x000a_2.Nenner muss eine positive ganze Zahl sein._x000a_3.Nenner kann nicht kleiner als Zähler sein._x000a_4.Nenner kann n. größer als operative (elektive) Primärfälle Kolon sein." sqref="O63" xr:uid="{B780C944-6627-4241-A7A9-49392F083770}">
      <formula1>IF(ISNUMBER(O63),IF(O63&gt;0,IF(AND(O63&gt;=O62,O63&lt;=O57),O63,FALSE),FALSE),FALSE)</formula1>
    </dataValidation>
    <dataValidation type="whole" showInputMessage="1" showErrorMessage="1" errorTitle="Eingabefehler" error="1.Tabellenblatt Basisdaten muss vollständig ausgefüllt sein._x000a_2.Zähler muss eine positive ganze Zahl sein._x000a_3.Zähler kann nicht größer als Nenner sein._x000a_4.Zähler kann n. größer als operative (elektive) Primärfälle Kolon sein." sqref="O62" xr:uid="{9FC806DE-3E87-400B-A8F6-F664B1644FD8}">
      <formula1>0</formula1>
      <formula2>IF(O63="",O57,O63)</formula2>
    </dataValidation>
    <dataValidation type="custom" showInputMessage="1" showErrorMessage="1" errorTitle="Eingabefehler" error="1.Nenner muss eine positive ganze Zahl sein. _x000a_2.Nenner kann nicht kleiner als Zähler sein." sqref="O93" xr:uid="{FE1D459E-1256-4BC6-B577-EE990C4852BE}">
      <formula1>IF(ISNUMBER(O93),IF(O93&gt;0,IF(AND(O93&gt;=O92,O93&lt;5001),O93,FALSE),FALSE),FALSE)</formula1>
    </dataValidation>
    <dataValidation type="whole" showErrorMessage="1" errorTitle="Eingabefehler" error="1.Nenner muss eine positive ganze Zahl sein. _x000a_2.Nenner kann nicht kleiner als Zähler sein." sqref="O42" xr:uid="{829D8E3A-8D2E-46C5-A3B4-24976811B4C9}">
      <formula1>IF(O41="",0,O41)</formula1>
      <formula2>5000</formula2>
    </dataValidation>
    <dataValidation type="custom" operator="equal" showErrorMessage="1" errorTitle="Eingabefehler" error="1.Nenner muss eine positive ganze Zahl sein. _x000a_2.Nenner kann nicht kleiner als Zähler sein." sqref="O45" xr:uid="{AB3FDD72-9B55-41DC-BDDF-A826C0EE7924}">
      <formula1>IF(ISNUMBER(O45),IF(O45&gt;0,IF(AND(O45&gt;=O44,O45&lt;=20000),O45,FALSE),FALSE),FALSE)</formula1>
    </dataValidation>
    <dataValidation type="whole" allowBlank="1" showErrorMessage="1" errorTitle="Eingabefehler" error="1.Zähler muss eine positive ganze Zahl sein._x000a_2.Zähler kann nicht größer als Nenner sein." sqref="O41" xr:uid="{0876D557-F879-42C4-AB4F-28D838577F34}">
      <formula1>0</formula1>
      <formula2>IF(O42="",0,O42)</formula2>
    </dataValidation>
    <dataValidation type="whole" showInputMessage="1" showErrorMessage="1" errorTitle="Eingabefehler" error="Anzahl kann nicht größer als Zähler KN 22a sein." sqref="O80:O82" xr:uid="{5D6CF3ED-CF0E-4BA1-9706-F814300EAD77}">
      <formula1>0</formula1>
      <formula2>IF(ISNUMBER(O77),O77,-1)</formula2>
    </dataValidation>
    <dataValidation type="whole" showInputMessage="1" showErrorMessage="1" errorTitle="Eingabefehler" error="1.Tabellenblatt Basisdaten muss vollständig ausgefüllt sein._x000a_2.Nenner muss eine positive ganze Zahl sein._x000a_3.Nenner kann nicht kleiner als Zähler sein._x000a_4.Nenner kann n. größer als operative Primärfälle Kolon sein." sqref="O87" xr:uid="{6546FDBE-5FF1-4862-98A7-2407EFCF1999}">
      <formula1>O86</formula1>
      <formula2>IF(ISNUMBER(O87),IF(O87&gt;0,IF(O87&gt;=O86,$O$50,FALSE),FALSE),FALSE)</formula2>
    </dataValidation>
    <dataValidation type="whole" showInputMessage="1" showErrorMessage="1" errorTitle="Eingabefehler" error="1.Zähler muss eine positive ganze Zahl sein._x000a_2.Zähler kann nicht größer als Nenner sein." sqref="O98" xr:uid="{D91B8828-6B16-4E43-9AE7-4D74F28B991C}">
      <formula1>0</formula1>
      <formula2>O99</formula2>
    </dataValidation>
    <dataValidation type="whole" showInputMessage="1" showErrorMessage="1" errorTitle="Eingabefehler" error="1.Tabellenblatt Basisdaten muss vollständig ausgefüllt sein._x000a_2.Nenner muss eine positive ganze Zahl sein. _x000a_3.Nenner kann nicht kleiner als Zähler sein._x000a_4.Nenner kann nicht größer sein als Zähler KN 7." sqref="O36" xr:uid="{E691BC5A-C490-4BEA-909C-DDAB70D8A97F}">
      <formula1>IF(O35="",0,O35)</formula1>
      <formula2>O32</formula2>
    </dataValidation>
    <dataValidation type="whole" showInputMessage="1" showErrorMessage="1" errorTitle="Eingabefehler" error="1.Nenner muss eine positive ganze Zahl sein._x000a_2.Nenner kann nicht kleiner als Zähler sein." sqref="O78" xr:uid="{5F640B1C-55E3-41AD-A454-D470156C71AF}">
      <formula1>O77</formula1>
      <formula2>5000</formula2>
    </dataValidation>
    <dataValidation type="textLength" allowBlank="1" showInputMessage="1" showErrorMessage="1" errorTitle="Zeichenlänge" error="Minimal 30 Zeichen und max. 500 Zeichen." sqref="Q83:R83 R11:R13 Q14:R41 Q44:R80 Q86:R109" xr:uid="{1344C0AD-9C08-43BC-9A9F-0C9A571B0A75}">
      <formula1>30</formula1>
      <formula2>500</formula2>
    </dataValidation>
    <dataValidation type="whole" showInputMessage="1" showErrorMessage="1" errorTitle="Eingabefehler" error="1.Nenner muss eine positive ganze Zahl sein. _x000a_2.Nenner kann nicht kleiner als Zähler sein." sqref="O18" xr:uid="{0AA3A910-68CA-4F39-BEDA-145E98EFADF6}">
      <formula1>IF(O17="",0,O17)</formula1>
      <formula2>5000</formula2>
    </dataValidation>
    <dataValidation type="whole" showInputMessage="1" showErrorMessage="1" errorTitle="Eingafehler" error="1.Tabellenblatt Basisdaten muss vollständig ausgefüllt sein._x000a_2.Zähler muss eine positive ganze Zahl sein._x000a_3.Zähler kann nicht größer als Nenner sein." sqref="O32" xr:uid="{F29A27AD-6C55-4D26-9853-4C0EA7A987BF}">
      <formula1>0</formula1>
      <formula2>IF(O33="",0,O33)</formula2>
    </dataValidation>
    <dataValidation type="whole" showInputMessage="1" showErrorMessage="1" errorTitle="Eingabefehler" error="1.Zähler muss eine positive ganze Zahl sein._x000a_2.Zähler kann nicht größer als Nenner sein." sqref="O44" xr:uid="{71ABC983-B8AB-402D-9198-459B04DFF89E}">
      <formula1>0</formula1>
      <formula2>IF(O45="",20000,O45)</formula2>
    </dataValidation>
    <dataValidation type="custom" operator="equal" showInputMessage="1" showErrorMessage="1" errorTitle="Eingabefehler" error="1.Nenner muss eine positive ganze Zahl sein._x000a_2.Nenner kann nicht kleiner als Zähler sein._x000a_4.Nenner kann nicht kleiner als Resektion Rektum sein._x000a_3.Nenner kann nicht größer als Primärfälle Gesamt sein." sqref="O15" xr:uid="{05C49EAB-FCB1-4F26-9703-785E1982F437}">
      <formula1>IF(ISNUMBER(O15),IF(O15&gt;0,IF(AND(O15&gt;=$S$16,O15&gt;=O14,O15&lt;=$S$15),O15,FALSE),FALSE),FALSE)</formula1>
    </dataValidation>
    <dataValidation type="whole" showInputMessage="1" showErrorMessage="1" errorTitle="Eingabefehler" error="1.Tabellenblatt Basisdaten muss vollständig ausgefüllt sein._x000a_2.Zähler muss eine positive ganze Zahl sein._x000a_3.Zähler kann nicht größer als Nenner sein." sqref="O56 O59 O26 O71 O20 O23 O68" xr:uid="{E54C1F19-7CD4-430E-9D9A-920FDBE28AC5}">
      <formula1>0</formula1>
      <formula2>IF(O21="",0,O21)</formula2>
    </dataValidation>
    <dataValidation errorStyle="information" allowBlank="1" showInputMessage="1" showErrorMessage="1" errorTitle="Kennzahl" promptTitle="Kennzahl" sqref="A9:B13" xr:uid="{C067F7D0-C9B4-41EC-A967-F12A5EC71B9F}"/>
    <dataValidation errorStyle="information" allowBlank="1" showInputMessage="1" showErrorMessage="1" sqref="P92 P14:P32 P77:P80 P83 P86 P89 P41" xr:uid="{DED076DF-4D5D-4BE8-9210-445DA5BC8CEC}"/>
    <dataValidation type="textLength" allowBlank="1" showInputMessage="1" showErrorMessage="1" errorTitle="Zeichenlänge" error="Minimal 30 Zeichen und max. 500 Zeichen." promptTitle="Hinweis" prompt="Wenn die Datenqualität nicht &quot;I.O.&quot; ist, ist der Kennzahlenwert zu begründen." sqref="Q11:Q13" xr:uid="{FDF347B6-2B71-44D4-91B8-D2989284F30F}">
      <formula1>30</formula1>
      <formula2>500</formula2>
    </dataValidation>
    <dataValidation type="textLength" allowBlank="1" showInputMessage="1" showErrorMessage="1" errorTitle="Zeichenlänge" error="Minimal 30 Zeichen und max. 200 Zeichen." sqref="Q110:R117" xr:uid="{3A8267EA-81CD-46AC-BDC4-4D1F6E8AB434}">
      <formula1>30</formula1>
      <formula2>200</formula2>
    </dataValidation>
    <dataValidation type="whole" showInputMessage="1" showErrorMessage="1" errorTitle="Eingabefehler" error="1.Tabellenblatt Basisdaten muss vollständig ausgefüllt sein._x000a_2.Zähler muss eine positive ganze Zahl sein." sqref="O29" xr:uid="{1586477F-8DB0-475C-B588-3ACFACC43EFE}">
      <formula1>0</formula1>
      <formula2>5000</formula2>
    </dataValidation>
    <dataValidation type="whole" showInputMessage="1" showErrorMessage="1" errorTitle="Eingabefehler" error="1.Zähler muss eine positive ganze Zahl sein._x000a_2.Zähler kann nicht größer als Nenner sein." sqref="O92 O17 O35 O77" xr:uid="{845BF78D-46AB-4733-9350-17C04B717642}">
      <formula1>0</formula1>
      <formula2>IF(O18="",5000,O18)</formula2>
    </dataValidation>
    <dataValidation type="whole" showInputMessage="1" showErrorMessage="1" errorTitle="Eingabefehler" error="1.Tabellenblatt Basisdaten muss vollständig ausgefüllt sein._x000a_2.Zähler muss eine positive ganze Zahl sein._x000a_3.Zähler kann nicht größer als Nenner sein._x000a_4.Zähler kann nicht größer als operative (elektive) Primärfälle sein." sqref="O14" xr:uid="{8DA99B39-9A8D-4BB7-8C48-78486AA52F12}">
      <formula1>0</formula1>
      <formula2>IF(O15="",O69,O15)</formula2>
    </dataValidation>
    <dataValidation type="whole" showInputMessage="1" showErrorMessage="1" errorTitle="Eingabefehler" error="1.Zähler muss eine positive ganze Zahl sein._x000a_2.Zähler kann nicht größer als Nenner sein._x000a_3.Zähler kann nicht kleiner als Zähler KN 19 sein." sqref="O101" xr:uid="{F90F0B7F-727C-4362-B24A-914B736966A9}">
      <formula1>O68</formula1>
      <formula2>O102</formula2>
    </dataValidation>
    <dataValidation type="custom" operator="equal" showInputMessage="1" showErrorMessage="1" errorTitle="Eingabefehler" error="1.Tabellenblatt Basisdaten muss vollständig ausgefüllt sein._x000a_2.Nenner muss eine positive ganze Zahl sein._x000a_3.Nenner kann nicht kleiner als Zähler sein._x000a_4.Nenner kann n. größer als operative (elektive) Primärfälle Rektum sein." sqref="O90" xr:uid="{722DA90A-F96C-4055-9732-FDAAC7239988}">
      <formula1>IF(ISNUMBER(O90),IF(O90&gt;0,IF(AND(O90&gt;=O89,O90&lt;=O60),O90,FALSE),FALSE),FALSE)</formula1>
    </dataValidation>
    <dataValidation type="whole" showInputMessage="1" showErrorMessage="1" errorTitle="Eingabefehler" error="1.Tabellenblatt Basisdaten muss vollständig ausgefüllt sein._x000a_2.Zähler muss eine positive ganze Zahl sein._x000a_3.Zähler kann nicht größer als Nenner sein._x000a_4.Zähler kann n. größer als operative (elektive) Primärfälle Rektum sein." sqref="O89" xr:uid="{884A4751-5FE6-4E91-B696-0586F8068979}">
      <formula1>0</formula1>
      <formula2>IF(O90="",O60,O90)</formula2>
    </dataValidation>
    <dataValidation type="custom" operator="equal" showErrorMessage="1" errorTitle="Eingabefehler" error="1.Tabellenblatt Basisdaten muss vollständig ausgefüllt sein._x000a_2.Nenner muss eine positive ganze Zahl sein._x000a_3.Nenner kann nicht kleiner als Zähler sein._x000a_4.Nenner kann nicht größer als operative (elektive) Primärfälle sein." sqref="O96" xr:uid="{D74B11B4-239F-41AA-9EE9-1DF180129936}">
      <formula1>IF(ISNUMBER(O96),IF(O96&gt;0,IF(AND(O96&gt;=O95,O96&lt;=O69),O96,FALSE),FALSE),FALSE)</formula1>
    </dataValidation>
    <dataValidation type="whole" showErrorMessage="1" errorTitle="Eingabefehler" error="1.Tabellenblatt Basisdaten muss vollständig ausgefüllt sein._x000a_2.Zähler muss eine positive ganze Zahl sein._x000a_3.Zähler kann nicht größer als Nenner sein._x000a_4.Zähler kann nicht größer als operative (elektive) Primärfälle sein." sqref="O95" xr:uid="{AB83DEDF-F4EA-428C-ABDC-B172A8A91093}">
      <formula1>0</formula1>
      <formula2>IF(O96="",O69,O96)</formula2>
    </dataValidation>
  </dataValidations>
  <pageMargins left="0.15748031496062992" right="3.937007874015748E-2" top="0.27559055118110237" bottom="0.27559055118110237" header="0.11811023622047245" footer="0.11811023622047245"/>
  <pageSetup scale="91" orientation="landscape" r:id="rId1"/>
  <headerFooter>
    <oddFooter>&amp;L&amp;"Arial,Standard"&amp;7
&amp;F&amp;C&amp;"Arial,Standard"&amp;7
 © DKG  Alle Rechte vorbehalten&amp;R&amp;"Arial,Standard"&amp;7
&amp;P</oddFooter>
  </headerFooter>
  <rowBreaks count="6" manualBreakCount="6">
    <brk id="22" max="15" man="1"/>
    <brk id="46" max="15" man="1"/>
    <brk id="61" max="15" man="1"/>
    <brk id="76" max="15" man="1"/>
    <brk id="94" max="15" man="1"/>
    <brk id="106" max="15" man="1"/>
  </rowBreaks>
  <drawing r:id="rId2"/>
  <legacyDrawing r:id="rId3"/>
  <legacyDrawingHF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1893-6164-444A-8CCC-220B277D9728}">
  <dimension ref="A1:K31"/>
  <sheetViews>
    <sheetView showGridLines="0" workbookViewId="0">
      <pane ySplit="3" topLeftCell="A4"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36" customHeight="1" x14ac:dyDescent="0.25">
      <c r="B1" s="659" t="s">
        <v>2683</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2682</v>
      </c>
      <c r="C5" s="700"/>
      <c r="D5" s="700"/>
      <c r="E5" s="700"/>
      <c r="F5" s="700"/>
      <c r="G5" s="700"/>
      <c r="H5" s="700"/>
      <c r="I5" s="700"/>
      <c r="J5" s="700"/>
    </row>
    <row r="7" spans="1:11" ht="30.75" customHeight="1" x14ac:dyDescent="0.2">
      <c r="B7" s="782" t="s">
        <v>2425</v>
      </c>
      <c r="C7" s="783"/>
      <c r="D7" s="1331" t="s">
        <v>2680</v>
      </c>
      <c r="E7" s="1332"/>
      <c r="F7" s="1332"/>
      <c r="G7" s="1332"/>
      <c r="H7" s="1332"/>
      <c r="I7" s="1332"/>
      <c r="J7" s="1332"/>
    </row>
    <row r="8" spans="1:11" ht="26.25" customHeight="1" x14ac:dyDescent="0.2">
      <c r="B8" s="782" t="s">
        <v>2423</v>
      </c>
      <c r="C8" s="783"/>
      <c r="D8" s="1333" t="s">
        <v>2681</v>
      </c>
      <c r="E8" s="1334"/>
      <c r="F8" s="1334"/>
      <c r="G8" s="1334"/>
      <c r="H8" s="1334"/>
      <c r="I8" s="1334"/>
      <c r="J8" s="1335"/>
    </row>
    <row r="9" spans="1:11" ht="28.5" customHeight="1" x14ac:dyDescent="0.2">
      <c r="B9" s="782" t="s">
        <v>2421</v>
      </c>
      <c r="C9" s="783"/>
      <c r="D9" s="1333" t="s">
        <v>2462</v>
      </c>
      <c r="E9" s="1334"/>
      <c r="F9" s="1334"/>
      <c r="G9" s="1334"/>
      <c r="H9" s="1334"/>
      <c r="I9" s="1334"/>
      <c r="J9" s="1335"/>
    </row>
    <row r="10" spans="1:11" ht="27.75" customHeight="1" x14ac:dyDescent="0.2">
      <c r="B10" s="782" t="s">
        <v>2419</v>
      </c>
      <c r="C10" s="783"/>
      <c r="D10" s="1336" t="s">
        <v>10</v>
      </c>
      <c r="E10" s="1337"/>
      <c r="F10" s="1337"/>
      <c r="G10" s="1337"/>
      <c r="H10" s="1337"/>
      <c r="I10" s="1337"/>
      <c r="J10" s="1338"/>
    </row>
    <row r="11" spans="1:11" x14ac:dyDescent="0.2">
      <c r="B11" s="351"/>
      <c r="C11" s="350"/>
      <c r="D11" s="349"/>
      <c r="E11" s="349"/>
      <c r="F11" s="349"/>
      <c r="G11" s="349"/>
    </row>
    <row r="12" spans="1:11" ht="29.25" customHeight="1" x14ac:dyDescent="0.2">
      <c r="B12" s="782" t="s">
        <v>2418</v>
      </c>
      <c r="C12" s="782"/>
      <c r="D12" s="1331" t="s">
        <v>2680</v>
      </c>
      <c r="E12" s="1332"/>
      <c r="F12" s="1332"/>
      <c r="G12" s="1332"/>
      <c r="H12" s="1332"/>
      <c r="I12" s="1332"/>
      <c r="J12" s="1332"/>
    </row>
    <row r="13" spans="1:11" ht="27.75" customHeight="1" x14ac:dyDescent="0.2">
      <c r="B13" s="782" t="s">
        <v>2417</v>
      </c>
      <c r="C13" s="782"/>
      <c r="D13" s="1342" t="s">
        <v>10</v>
      </c>
      <c r="E13" s="1343"/>
      <c r="F13" s="1343"/>
      <c r="G13" s="1343"/>
      <c r="H13" s="1343"/>
      <c r="I13" s="1343"/>
      <c r="J13" s="1344"/>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3595</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3596</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29.25" customHeight="1" x14ac:dyDescent="0.2">
      <c r="B20" s="1349" t="s">
        <v>3636</v>
      </c>
      <c r="C20" s="1350"/>
      <c r="D20" s="1350"/>
      <c r="E20" s="1350"/>
      <c r="F20" s="1350"/>
      <c r="G20" s="1350"/>
      <c r="H20" s="1350"/>
      <c r="I20" s="1350"/>
      <c r="J20" s="1351"/>
      <c r="K20" s="98"/>
    </row>
    <row r="21" spans="2:11" x14ac:dyDescent="0.2">
      <c r="C21" s="99"/>
    </row>
    <row r="22" spans="2:11" ht="27.75" customHeight="1" x14ac:dyDescent="0.2">
      <c r="B22" s="1348" t="s">
        <v>3597</v>
      </c>
      <c r="C22" s="1348"/>
      <c r="D22" s="1348"/>
      <c r="E22" s="1348"/>
      <c r="F22" s="1348"/>
      <c r="G22" s="1348"/>
      <c r="H22" s="1348"/>
      <c r="I22" s="1348"/>
      <c r="J22" s="1348"/>
    </row>
    <row r="23" spans="2:11" ht="22.5" x14ac:dyDescent="0.2">
      <c r="B23" s="133"/>
      <c r="C23" s="1346" t="s">
        <v>2411</v>
      </c>
      <c r="D23" s="1347"/>
      <c r="E23" s="131" t="s">
        <v>2410</v>
      </c>
      <c r="F23" s="1346" t="s">
        <v>2409</v>
      </c>
      <c r="G23" s="1347"/>
      <c r="H23" s="1346" t="s">
        <v>2408</v>
      </c>
      <c r="I23" s="1347"/>
      <c r="J23" s="1347"/>
      <c r="K23" s="98"/>
    </row>
    <row r="24" spans="2:11" x14ac:dyDescent="0.2">
      <c r="B24" s="1339" t="s">
        <v>10</v>
      </c>
      <c r="C24" s="1340"/>
      <c r="D24" s="1340"/>
      <c r="E24" s="1340"/>
      <c r="F24" s="1340"/>
      <c r="G24" s="1340"/>
      <c r="H24" s="1340"/>
      <c r="I24" s="1340"/>
      <c r="J24" s="1341"/>
      <c r="K24" s="98"/>
    </row>
    <row r="28" spans="2:11" ht="15.75" thickBot="1" x14ac:dyDescent="0.3">
      <c r="B28" s="1352" t="s">
        <v>2402</v>
      </c>
      <c r="C28" s="1352"/>
      <c r="D28" s="1352"/>
      <c r="E28" s="1352"/>
      <c r="F28" s="1352"/>
      <c r="G28" s="1352"/>
      <c r="H28" s="1352"/>
      <c r="I28" s="1352"/>
      <c r="J28" s="1352"/>
    </row>
    <row r="29" spans="2:11" x14ac:dyDescent="0.2">
      <c r="B29" s="346"/>
    </row>
    <row r="30" spans="2:11" ht="35.25" customHeight="1" x14ac:dyDescent="0.2">
      <c r="B30" s="1057" t="s">
        <v>2401</v>
      </c>
      <c r="C30" s="1058"/>
      <c r="D30" s="1058"/>
      <c r="E30" s="1063"/>
      <c r="F30" s="1057" t="s">
        <v>2400</v>
      </c>
      <c r="G30" s="1058"/>
      <c r="H30" s="1058"/>
      <c r="I30" s="1058"/>
      <c r="J30" s="1063"/>
    </row>
    <row r="31" spans="2:11" ht="41.25" customHeight="1" x14ac:dyDescent="0.2">
      <c r="B31" s="1353" t="s">
        <v>10</v>
      </c>
      <c r="C31" s="1354"/>
      <c r="D31" s="1354"/>
      <c r="E31" s="1355"/>
      <c r="F31" s="1353" t="s">
        <v>10</v>
      </c>
      <c r="G31" s="1354"/>
      <c r="H31" s="1354"/>
      <c r="I31" s="1354"/>
      <c r="J31" s="1355"/>
    </row>
  </sheetData>
  <sheetProtection algorithmName="SHA-512" hashValue="tsjZDSmlTuqimfVN62paM69xC6Xuut0nGLD1X+60rN/2WlGGCGgQwPj3H1DbBSvafBpP6Qy7ETdHXuSm16CFXg==" saltValue="kdqgNOxmoAtNYtZW6TSm7A==" spinCount="100000" sheet="1" objects="1" scenarios="1"/>
  <mergeCells count="31">
    <mergeCell ref="B28:J28"/>
    <mergeCell ref="B30:E30"/>
    <mergeCell ref="F30:J30"/>
    <mergeCell ref="B31:E31"/>
    <mergeCell ref="F31:J31"/>
    <mergeCell ref="B12:C12"/>
    <mergeCell ref="D12:J12"/>
    <mergeCell ref="B24:J24"/>
    <mergeCell ref="B13:C13"/>
    <mergeCell ref="D13:J13"/>
    <mergeCell ref="B16:J16"/>
    <mergeCell ref="B18:J18"/>
    <mergeCell ref="C19:D19"/>
    <mergeCell ref="F19:G19"/>
    <mergeCell ref="H19:J19"/>
    <mergeCell ref="B22:J22"/>
    <mergeCell ref="C23:D23"/>
    <mergeCell ref="F23:G23"/>
    <mergeCell ref="H23:J23"/>
    <mergeCell ref="B20:J20"/>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304F02E0-39F6-4B16-9465-17E98E7C6D5D}"/>
    <hyperlink ref="B2:C2" location="Inhaltsverzeichnis!A1" display="Inhaltsverzeichnis (Table of contents)" xr:uid="{AC7E2DA6-F250-405F-99FA-B8C9FF44F458}"/>
    <hyperlink ref="B2:D2" location="Inhaltsverzeichnis!A1" display="Inhaltsverzeichnis (Table of contents)" xr:uid="{6BC46198-93E7-4A24-B3DA-883C64207BA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F1499-09AA-48D7-81CA-EF18F1D22D79}">
  <dimension ref="A1:U37"/>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28.28515625" style="89" customWidth="1"/>
    <col min="8" max="9" width="9" style="89"/>
    <col min="10" max="10" width="20.5703125" style="89" customWidth="1"/>
    <col min="11" max="16384" width="9" style="89"/>
  </cols>
  <sheetData>
    <row r="1" spans="1:13" ht="40.9" customHeight="1" x14ac:dyDescent="0.2">
      <c r="B1" s="659" t="s">
        <v>2427</v>
      </c>
      <c r="C1" s="659"/>
      <c r="D1" s="659"/>
      <c r="E1" s="659"/>
      <c r="F1" s="659"/>
      <c r="G1" s="352"/>
      <c r="H1" s="352"/>
      <c r="I1" s="352"/>
      <c r="J1" s="352"/>
    </row>
    <row r="2" spans="1:13" s="150" customFormat="1" ht="15" x14ac:dyDescent="0.25">
      <c r="A2" s="147"/>
      <c r="B2" s="685" t="s">
        <v>470</v>
      </c>
      <c r="C2" s="685"/>
      <c r="D2" s="685"/>
      <c r="E2" s="148"/>
      <c r="F2" s="148"/>
      <c r="G2" s="148"/>
      <c r="H2" s="95"/>
      <c r="I2" s="95"/>
      <c r="J2" s="95"/>
      <c r="K2" s="149"/>
      <c r="L2" s="149"/>
    </row>
    <row r="3" spans="1:13" s="150" customFormat="1" ht="6.6" customHeight="1" x14ac:dyDescent="0.25">
      <c r="A3" s="147"/>
      <c r="B3" s="584"/>
      <c r="C3" s="584"/>
      <c r="D3" s="584"/>
      <c r="E3" s="148"/>
      <c r="F3" s="148"/>
      <c r="G3" s="148"/>
      <c r="H3" s="95"/>
      <c r="I3" s="95"/>
      <c r="J3" s="95"/>
      <c r="K3" s="149"/>
      <c r="L3" s="149"/>
    </row>
    <row r="4" spans="1:13" ht="15.6" customHeight="1" x14ac:dyDescent="0.2">
      <c r="A4" s="97"/>
    </row>
    <row r="5" spans="1:13" ht="32.25" customHeight="1" thickBot="1" x14ac:dyDescent="0.3">
      <c r="A5" s="97"/>
      <c r="B5" s="700" t="s">
        <v>2426</v>
      </c>
      <c r="C5" s="700"/>
      <c r="D5" s="700"/>
      <c r="E5" s="700"/>
      <c r="F5" s="700"/>
      <c r="G5" s="700"/>
      <c r="H5" s="700"/>
      <c r="I5" s="700"/>
      <c r="J5" s="700"/>
    </row>
    <row r="7" spans="1:13" ht="25.5" customHeight="1" x14ac:dyDescent="0.2">
      <c r="B7" s="782" t="s">
        <v>2425</v>
      </c>
      <c r="C7" s="783"/>
      <c r="D7" s="1331" t="s">
        <v>2424</v>
      </c>
      <c r="E7" s="1332"/>
      <c r="F7" s="1332"/>
      <c r="G7" s="1332"/>
      <c r="H7" s="1332"/>
      <c r="I7" s="1332"/>
      <c r="J7" s="1332"/>
    </row>
    <row r="8" spans="1:13" ht="25.5" customHeight="1" x14ac:dyDescent="0.2">
      <c r="B8" s="782" t="s">
        <v>2423</v>
      </c>
      <c r="C8" s="783"/>
      <c r="D8" s="1336" t="s">
        <v>2422</v>
      </c>
      <c r="E8" s="1334"/>
      <c r="F8" s="1334"/>
      <c r="G8" s="1334"/>
      <c r="H8" s="1334"/>
      <c r="I8" s="1334"/>
      <c r="J8" s="1335"/>
    </row>
    <row r="9" spans="1:13" ht="26.25" customHeight="1" x14ac:dyDescent="0.2">
      <c r="B9" s="782" t="s">
        <v>2421</v>
      </c>
      <c r="C9" s="783"/>
      <c r="D9" s="1356" t="s">
        <v>2420</v>
      </c>
      <c r="E9" s="1334"/>
      <c r="F9" s="1334"/>
      <c r="G9" s="1334"/>
      <c r="H9" s="1334"/>
      <c r="I9" s="1334"/>
      <c r="J9" s="1335"/>
    </row>
    <row r="10" spans="1:13" ht="27.75" customHeight="1" x14ac:dyDescent="0.2">
      <c r="B10" s="782" t="s">
        <v>2419</v>
      </c>
      <c r="C10" s="783"/>
      <c r="D10" s="1336" t="s">
        <v>10</v>
      </c>
      <c r="E10" s="1337"/>
      <c r="F10" s="1337"/>
      <c r="G10" s="1337"/>
      <c r="H10" s="1337"/>
      <c r="I10" s="1337"/>
      <c r="J10" s="1338"/>
    </row>
    <row r="11" spans="1:13" x14ac:dyDescent="0.2">
      <c r="B11" s="351"/>
      <c r="C11" s="350"/>
      <c r="D11" s="349"/>
      <c r="E11" s="349"/>
      <c r="F11" s="349"/>
      <c r="G11" s="349"/>
    </row>
    <row r="12" spans="1:13" ht="34.5" customHeight="1" x14ac:dyDescent="0.2">
      <c r="B12" s="782" t="s">
        <v>2418</v>
      </c>
      <c r="C12" s="782"/>
      <c r="D12" s="1145" t="s">
        <v>3587</v>
      </c>
      <c r="E12" s="1343"/>
      <c r="F12" s="1343"/>
      <c r="G12" s="1343"/>
      <c r="H12" s="1343"/>
      <c r="I12" s="1343"/>
      <c r="J12" s="1344"/>
    </row>
    <row r="13" spans="1:13" ht="31.5" customHeight="1" x14ac:dyDescent="0.2">
      <c r="B13" s="782" t="s">
        <v>2417</v>
      </c>
      <c r="C13" s="782"/>
      <c r="D13" s="1145" t="s">
        <v>3906</v>
      </c>
      <c r="E13" s="1343"/>
      <c r="F13" s="1343"/>
      <c r="G13" s="1343"/>
      <c r="H13" s="1343"/>
      <c r="I13" s="1343"/>
      <c r="J13" s="1344"/>
      <c r="K13" s="301"/>
      <c r="M13" s="401"/>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32.25" customHeight="1" thickBot="1" x14ac:dyDescent="0.3">
      <c r="B16" s="700" t="s">
        <v>2416</v>
      </c>
      <c r="C16" s="700"/>
      <c r="D16" s="700"/>
      <c r="E16" s="700"/>
      <c r="F16" s="700"/>
      <c r="G16" s="700"/>
      <c r="H16" s="700"/>
      <c r="I16" s="700"/>
      <c r="J16" s="700"/>
    </row>
    <row r="17" spans="2:21" ht="15" x14ac:dyDescent="0.25">
      <c r="B17" s="100"/>
      <c r="C17" s="100"/>
      <c r="D17" s="100"/>
      <c r="E17" s="100"/>
      <c r="F17" s="100"/>
      <c r="G17" s="100"/>
      <c r="H17" s="100"/>
      <c r="I17" s="100"/>
      <c r="J17" s="100"/>
    </row>
    <row r="18" spans="2:21" ht="27" customHeight="1" x14ac:dyDescent="0.2">
      <c r="B18" s="1345" t="s">
        <v>2415</v>
      </c>
      <c r="C18" s="1345"/>
      <c r="D18" s="1345"/>
      <c r="E18" s="1345"/>
      <c r="F18" s="1345"/>
      <c r="G18" s="1345"/>
      <c r="H18" s="1345"/>
      <c r="I18" s="1345"/>
      <c r="J18" s="1345"/>
    </row>
    <row r="19" spans="2:21" ht="28.9" customHeight="1" x14ac:dyDescent="0.25">
      <c r="B19" s="133"/>
      <c r="C19" s="1346" t="s">
        <v>2411</v>
      </c>
      <c r="D19" s="1347"/>
      <c r="E19" s="131" t="s">
        <v>2410</v>
      </c>
      <c r="F19" s="1346" t="s">
        <v>2409</v>
      </c>
      <c r="G19" s="1347"/>
      <c r="H19" s="1346" t="s">
        <v>2408</v>
      </c>
      <c r="I19" s="1347"/>
      <c r="J19" s="1347"/>
      <c r="K19" s="98"/>
      <c r="L19" s="98"/>
      <c r="M19"/>
      <c r="N19"/>
      <c r="O19"/>
      <c r="P19"/>
      <c r="Q19"/>
      <c r="R19"/>
    </row>
    <row r="20" spans="2:21" ht="31.5" customHeight="1" x14ac:dyDescent="0.25">
      <c r="B20" s="1087"/>
      <c r="C20" s="1360" t="s">
        <v>3476</v>
      </c>
      <c r="D20" s="1361"/>
      <c r="E20" s="1361"/>
      <c r="F20" s="1361"/>
      <c r="G20" s="1361"/>
      <c r="H20" s="1361"/>
      <c r="I20" s="1361"/>
      <c r="J20" s="1362"/>
      <c r="K20" s="98"/>
      <c r="L20" s="98"/>
      <c r="M20"/>
      <c r="N20"/>
      <c r="O20"/>
      <c r="P20"/>
      <c r="Q20"/>
      <c r="R20"/>
    </row>
    <row r="21" spans="2:21" ht="58.5" customHeight="1" x14ac:dyDescent="0.25">
      <c r="B21" s="1087"/>
      <c r="C21" s="694" t="s">
        <v>133</v>
      </c>
      <c r="D21" s="1051"/>
      <c r="E21" s="11" t="s">
        <v>16</v>
      </c>
      <c r="F21" s="1357" t="s">
        <v>436</v>
      </c>
      <c r="G21" s="1358"/>
      <c r="H21" s="1357" t="s">
        <v>436</v>
      </c>
      <c r="I21" s="1359"/>
      <c r="J21" s="1359"/>
      <c r="K21" s="98"/>
      <c r="L21" s="98"/>
      <c r="M21"/>
      <c r="N21"/>
      <c r="O21"/>
      <c r="P21"/>
      <c r="Q21"/>
      <c r="R21"/>
    </row>
    <row r="22" spans="2:21" ht="104.25" customHeight="1" x14ac:dyDescent="0.25">
      <c r="B22" s="1087"/>
      <c r="C22" s="1363" t="s">
        <v>2413</v>
      </c>
      <c r="D22" s="829"/>
      <c r="E22" s="4" t="s">
        <v>25</v>
      </c>
      <c r="F22" s="1364" t="s">
        <v>138</v>
      </c>
      <c r="G22" s="1365"/>
      <c r="H22" s="1357" t="s">
        <v>2985</v>
      </c>
      <c r="I22" s="1359"/>
      <c r="J22" s="1359"/>
      <c r="M22"/>
      <c r="N22"/>
      <c r="O22"/>
      <c r="P22"/>
      <c r="Q22"/>
      <c r="R22"/>
    </row>
    <row r="23" spans="2:21" ht="15" x14ac:dyDescent="0.25">
      <c r="C23" s="99"/>
      <c r="M23"/>
      <c r="N23"/>
      <c r="O23"/>
      <c r="P23"/>
      <c r="Q23"/>
      <c r="R23"/>
    </row>
    <row r="24" spans="2:21" ht="29.25" customHeight="1" x14ac:dyDescent="0.25">
      <c r="B24" s="1348" t="s">
        <v>2412</v>
      </c>
      <c r="C24" s="1348"/>
      <c r="D24" s="1348"/>
      <c r="E24" s="1348"/>
      <c r="F24" s="1348"/>
      <c r="G24" s="1348"/>
      <c r="H24" s="1348"/>
      <c r="I24" s="1348"/>
      <c r="J24" s="1348"/>
      <c r="M24"/>
      <c r="N24"/>
      <c r="O24"/>
      <c r="P24"/>
      <c r="Q24"/>
      <c r="R24"/>
    </row>
    <row r="25" spans="2:21" ht="25.15" customHeight="1" x14ac:dyDescent="0.2">
      <c r="B25" s="133"/>
      <c r="C25" s="1346" t="s">
        <v>2411</v>
      </c>
      <c r="D25" s="1347"/>
      <c r="E25" s="131" t="s">
        <v>2410</v>
      </c>
      <c r="F25" s="1346" t="s">
        <v>2409</v>
      </c>
      <c r="G25" s="1347"/>
      <c r="H25" s="1346" t="s">
        <v>2408</v>
      </c>
      <c r="I25" s="1347"/>
      <c r="J25" s="1347"/>
      <c r="K25" s="98"/>
      <c r="L25" s="98"/>
    </row>
    <row r="26" spans="2:21" ht="46.9" customHeight="1" x14ac:dyDescent="0.25">
      <c r="B26" s="1079" t="s">
        <v>3907</v>
      </c>
      <c r="C26" s="1366"/>
      <c r="D26" s="1366"/>
      <c r="E26" s="1366"/>
      <c r="F26" s="1366"/>
      <c r="G26" s="1366"/>
      <c r="H26" s="1366"/>
      <c r="I26" s="1366"/>
      <c r="J26" s="1366"/>
      <c r="K26" s="583"/>
      <c r="L26" s="98"/>
      <c r="M26"/>
      <c r="N26"/>
      <c r="O26"/>
      <c r="P26"/>
      <c r="Q26"/>
      <c r="R26"/>
      <c r="U26"/>
    </row>
    <row r="27" spans="2:21" ht="46.9" customHeight="1" x14ac:dyDescent="0.25">
      <c r="B27" s="627"/>
      <c r="C27" s="628"/>
      <c r="D27" s="628"/>
      <c r="E27" s="628"/>
      <c r="F27" s="628"/>
      <c r="G27" s="628"/>
      <c r="H27" s="628"/>
      <c r="I27" s="628"/>
      <c r="J27" s="628"/>
      <c r="K27" s="583"/>
      <c r="L27" s="98"/>
      <c r="M27"/>
      <c r="N27"/>
      <c r="O27"/>
      <c r="P27"/>
      <c r="Q27"/>
      <c r="R27"/>
      <c r="U27"/>
    </row>
    <row r="30" spans="2:21" ht="15.75" thickBot="1" x14ac:dyDescent="0.3">
      <c r="B30" s="1352" t="s">
        <v>2402</v>
      </c>
      <c r="C30" s="1352"/>
      <c r="D30" s="1352"/>
      <c r="E30" s="1352"/>
      <c r="F30" s="1352"/>
      <c r="G30" s="1352"/>
      <c r="H30" s="1352"/>
      <c r="I30" s="1352"/>
      <c r="J30" s="1352"/>
    </row>
    <row r="31" spans="2:21" ht="8.25" customHeight="1" x14ac:dyDescent="0.2">
      <c r="B31" s="346"/>
    </row>
    <row r="32" spans="2:21" ht="23.25" customHeight="1" x14ac:dyDescent="0.2">
      <c r="B32" s="1057" t="s">
        <v>2401</v>
      </c>
      <c r="C32" s="1368"/>
      <c r="D32" s="1368"/>
      <c r="E32" s="1369"/>
      <c r="F32" s="1057" t="s">
        <v>2400</v>
      </c>
      <c r="G32" s="1368"/>
      <c r="H32" s="1368"/>
      <c r="I32" s="1368"/>
      <c r="J32" s="1369"/>
    </row>
    <row r="33" spans="2:10" ht="30" customHeight="1" x14ac:dyDescent="0.2">
      <c r="B33" s="690" t="s">
        <v>3967</v>
      </c>
      <c r="C33" s="1372"/>
      <c r="D33" s="1372"/>
      <c r="E33" s="1372"/>
      <c r="F33" s="1372"/>
      <c r="G33" s="1372"/>
      <c r="H33" s="1372"/>
      <c r="I33" s="1372"/>
      <c r="J33" s="1373"/>
    </row>
    <row r="34" spans="2:10" ht="44.25" hidden="1" customHeight="1" x14ac:dyDescent="0.2">
      <c r="B34" s="1367" t="s">
        <v>2399</v>
      </c>
      <c r="C34" s="1354"/>
      <c r="D34" s="1354"/>
      <c r="E34" s="1355"/>
      <c r="F34" s="1367" t="s">
        <v>2398</v>
      </c>
      <c r="G34" s="1354"/>
      <c r="H34" s="1354"/>
      <c r="I34" s="1354"/>
      <c r="J34" s="1355"/>
    </row>
    <row r="35" spans="2:10" ht="114.75" hidden="1" customHeight="1" x14ac:dyDescent="0.2">
      <c r="B35" s="1367" t="s">
        <v>2397</v>
      </c>
      <c r="C35" s="1354"/>
      <c r="D35" s="1354"/>
      <c r="E35" s="1355"/>
      <c r="F35" s="1333" t="s">
        <v>2396</v>
      </c>
      <c r="G35" s="1370"/>
      <c r="H35" s="1370"/>
      <c r="I35" s="1370"/>
      <c r="J35" s="1371"/>
    </row>
    <row r="36" spans="2:10" ht="48.75" hidden="1" customHeight="1" x14ac:dyDescent="0.2">
      <c r="B36" s="1367" t="s">
        <v>2395</v>
      </c>
      <c r="C36" s="1354"/>
      <c r="D36" s="1354"/>
      <c r="E36" s="1355"/>
      <c r="F36" s="1367" t="s">
        <v>2394</v>
      </c>
      <c r="G36" s="1354"/>
      <c r="H36" s="1354"/>
      <c r="I36" s="1354"/>
      <c r="J36" s="1355"/>
    </row>
    <row r="37" spans="2:10" ht="97.5" hidden="1" customHeight="1" x14ac:dyDescent="0.2">
      <c r="B37" s="1367" t="s">
        <v>2393</v>
      </c>
      <c r="C37" s="1354"/>
      <c r="D37" s="1354"/>
      <c r="E37" s="1355"/>
      <c r="F37" s="1367" t="s">
        <v>2392</v>
      </c>
      <c r="G37" s="1354"/>
      <c r="H37" s="1354"/>
      <c r="I37" s="1354"/>
      <c r="J37" s="1355"/>
    </row>
  </sheetData>
  <sheetProtection algorithmName="SHA-512" hashValue="XpqePL1OHS+ASy8OqFbZeoMfY6G43OAJrP188gbR8C8bTdAJHuGLHtZzeRzxNZHM7HQBOyL0DcZkPEivfpBRjw==" saltValue="+Jpi4IYT5x8tKOewqmDTmQ==" spinCount="100000" sheet="1" objects="1" scenarios="1"/>
  <mergeCells count="45">
    <mergeCell ref="B36:E36"/>
    <mergeCell ref="F36:J36"/>
    <mergeCell ref="B37:E37"/>
    <mergeCell ref="F37:J37"/>
    <mergeCell ref="B30:J30"/>
    <mergeCell ref="B32:E32"/>
    <mergeCell ref="F32:J32"/>
    <mergeCell ref="B34:E34"/>
    <mergeCell ref="F34:J34"/>
    <mergeCell ref="B35:E35"/>
    <mergeCell ref="F35:J35"/>
    <mergeCell ref="B33:J33"/>
    <mergeCell ref="B24:J24"/>
    <mergeCell ref="C25:D25"/>
    <mergeCell ref="F25:G25"/>
    <mergeCell ref="H25:J25"/>
    <mergeCell ref="B26:J26"/>
    <mergeCell ref="B18:J18"/>
    <mergeCell ref="C19:D19"/>
    <mergeCell ref="F19:G19"/>
    <mergeCell ref="H19:J19"/>
    <mergeCell ref="C21:D21"/>
    <mergeCell ref="F21:G21"/>
    <mergeCell ref="H21:J21"/>
    <mergeCell ref="C20:J20"/>
    <mergeCell ref="B20:B22"/>
    <mergeCell ref="C22:D22"/>
    <mergeCell ref="F22:G22"/>
    <mergeCell ref="H22:J22"/>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16AC6694-155D-48A5-8F99-154E71914229}"/>
    <hyperlink ref="B2:C2" location="Inhaltsverzeichnis!A1" display="Inhaltsverzeichnis (Table of contents)" xr:uid="{3DEBEDE8-04C2-4836-9DC9-C6F0C012593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06AE-A3E9-4577-9EE2-23B523436F3C}">
  <dimension ref="A1:R33"/>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28.28515625" style="89" customWidth="1"/>
    <col min="8" max="9" width="9" style="89"/>
    <col min="10" max="10" width="20.5703125" style="89" customWidth="1"/>
    <col min="11" max="12" width="9" style="89"/>
    <col min="13" max="13" width="13.7109375" style="89" customWidth="1"/>
    <col min="14" max="16384" width="9" style="89"/>
  </cols>
  <sheetData>
    <row r="1" spans="1:12" ht="40.9" customHeight="1" x14ac:dyDescent="0.2">
      <c r="B1" s="659" t="s">
        <v>2439</v>
      </c>
      <c r="C1" s="659"/>
      <c r="D1" s="659"/>
      <c r="E1" s="659"/>
      <c r="F1" s="659"/>
      <c r="G1" s="352"/>
      <c r="H1" s="352"/>
      <c r="I1" s="352"/>
      <c r="J1" s="352"/>
    </row>
    <row r="2" spans="1:12" s="150" customFormat="1" ht="15" x14ac:dyDescent="0.25">
      <c r="A2" s="147"/>
      <c r="B2" s="685" t="s">
        <v>470</v>
      </c>
      <c r="C2" s="685"/>
      <c r="D2" s="685"/>
      <c r="E2" s="148"/>
      <c r="F2" s="148"/>
      <c r="G2" s="148"/>
      <c r="H2" s="95"/>
      <c r="I2" s="95"/>
      <c r="J2" s="95"/>
      <c r="K2" s="149"/>
      <c r="L2" s="149"/>
    </row>
    <row r="3" spans="1:12" ht="11.25" customHeight="1" x14ac:dyDescent="0.2">
      <c r="A3" s="97"/>
    </row>
    <row r="4" spans="1:12" ht="38.25" customHeight="1" thickBot="1" x14ac:dyDescent="0.3">
      <c r="A4" s="97"/>
      <c r="B4" s="700" t="s">
        <v>2438</v>
      </c>
      <c r="C4" s="700"/>
      <c r="D4" s="700"/>
      <c r="E4" s="700"/>
      <c r="F4" s="700"/>
      <c r="G4" s="700"/>
      <c r="H4" s="700"/>
      <c r="I4" s="700"/>
      <c r="J4" s="700"/>
    </row>
    <row r="6" spans="1:12" ht="25.5" customHeight="1" x14ac:dyDescent="0.2">
      <c r="B6" s="782" t="s">
        <v>2425</v>
      </c>
      <c r="C6" s="783"/>
      <c r="D6" s="1331" t="s">
        <v>2437</v>
      </c>
      <c r="E6" s="1332"/>
      <c r="F6" s="1332"/>
      <c r="G6" s="1332"/>
      <c r="H6" s="1332"/>
      <c r="I6" s="1332"/>
      <c r="J6" s="1332"/>
    </row>
    <row r="7" spans="1:12" ht="25.5" customHeight="1" x14ac:dyDescent="0.2">
      <c r="B7" s="782" t="s">
        <v>2423</v>
      </c>
      <c r="C7" s="783"/>
      <c r="D7" s="1336" t="s">
        <v>2436</v>
      </c>
      <c r="E7" s="1334"/>
      <c r="F7" s="1334"/>
      <c r="G7" s="1334"/>
      <c r="H7" s="1334"/>
      <c r="I7" s="1334"/>
      <c r="J7" s="1335"/>
    </row>
    <row r="8" spans="1:12" ht="26.25" customHeight="1" x14ac:dyDescent="0.2">
      <c r="B8" s="782" t="s">
        <v>2421</v>
      </c>
      <c r="C8" s="783"/>
      <c r="D8" s="1356" t="s">
        <v>2420</v>
      </c>
      <c r="E8" s="1334"/>
      <c r="F8" s="1334"/>
      <c r="G8" s="1334"/>
      <c r="H8" s="1334"/>
      <c r="I8" s="1334"/>
      <c r="J8" s="1335"/>
    </row>
    <row r="9" spans="1:12" ht="27.75" customHeight="1" x14ac:dyDescent="0.2">
      <c r="B9" s="782" t="s">
        <v>2419</v>
      </c>
      <c r="C9" s="783"/>
      <c r="D9" s="1336" t="s">
        <v>10</v>
      </c>
      <c r="E9" s="1337"/>
      <c r="F9" s="1337"/>
      <c r="G9" s="1337"/>
      <c r="H9" s="1337"/>
      <c r="I9" s="1337"/>
      <c r="J9" s="1338"/>
    </row>
    <row r="10" spans="1:12" x14ac:dyDescent="0.2">
      <c r="B10" s="351"/>
      <c r="C10" s="350"/>
      <c r="D10" s="349"/>
      <c r="E10" s="349"/>
      <c r="F10" s="349"/>
      <c r="G10" s="349"/>
    </row>
    <row r="11" spans="1:12" ht="27.6" customHeight="1" x14ac:dyDescent="0.2">
      <c r="B11" s="782" t="s">
        <v>2418</v>
      </c>
      <c r="C11" s="782"/>
      <c r="D11" s="1145" t="s">
        <v>3598</v>
      </c>
      <c r="E11" s="1343"/>
      <c r="F11" s="1343"/>
      <c r="G11" s="1343"/>
      <c r="H11" s="1343"/>
      <c r="I11" s="1343"/>
      <c r="J11" s="1344"/>
    </row>
    <row r="12" spans="1:12" ht="31.5" customHeight="1" x14ac:dyDescent="0.2">
      <c r="B12" s="782" t="s">
        <v>2417</v>
      </c>
      <c r="C12" s="782"/>
      <c r="D12" s="1145" t="s">
        <v>3589</v>
      </c>
      <c r="E12" s="1343"/>
      <c r="F12" s="1343"/>
      <c r="G12" s="1343"/>
      <c r="H12" s="1343"/>
      <c r="I12" s="1343"/>
      <c r="J12" s="1344"/>
    </row>
    <row r="13" spans="1:12" x14ac:dyDescent="0.2">
      <c r="B13" s="93"/>
      <c r="C13" s="93"/>
      <c r="D13" s="348"/>
      <c r="E13" s="93"/>
      <c r="F13" s="93"/>
      <c r="G13" s="93"/>
      <c r="H13" s="93"/>
      <c r="I13" s="348"/>
      <c r="J13" s="348"/>
    </row>
    <row r="14" spans="1:12" x14ac:dyDescent="0.2">
      <c r="B14" s="93"/>
      <c r="C14" s="93"/>
      <c r="D14" s="348"/>
      <c r="E14" s="93"/>
      <c r="F14" s="93"/>
      <c r="G14" s="93"/>
      <c r="H14" s="93"/>
      <c r="I14" s="348"/>
      <c r="J14" s="348"/>
    </row>
    <row r="15" spans="1:12" ht="32.25" customHeight="1" thickBot="1" x14ac:dyDescent="0.3">
      <c r="B15" s="700" t="s">
        <v>2435</v>
      </c>
      <c r="C15" s="700"/>
      <c r="D15" s="700"/>
      <c r="E15" s="700"/>
      <c r="F15" s="700"/>
      <c r="G15" s="700"/>
      <c r="H15" s="700"/>
      <c r="I15" s="700"/>
      <c r="J15" s="700"/>
    </row>
    <row r="16" spans="1:12" ht="15" x14ac:dyDescent="0.25">
      <c r="B16" s="100"/>
      <c r="C16" s="100"/>
      <c r="D16" s="100"/>
      <c r="E16" s="100"/>
      <c r="F16" s="100"/>
      <c r="G16" s="100"/>
      <c r="H16" s="100"/>
      <c r="I16" s="100"/>
      <c r="J16" s="100"/>
    </row>
    <row r="17" spans="2:18" ht="27" customHeight="1" x14ac:dyDescent="0.2">
      <c r="B17" s="1345" t="s">
        <v>2434</v>
      </c>
      <c r="C17" s="1345"/>
      <c r="D17" s="1345"/>
      <c r="E17" s="1345"/>
      <c r="F17" s="1345"/>
      <c r="G17" s="1345"/>
      <c r="H17" s="1345"/>
      <c r="I17" s="1345"/>
      <c r="J17" s="1345"/>
    </row>
    <row r="18" spans="2:18" ht="22.5" x14ac:dyDescent="0.25">
      <c r="B18" s="133"/>
      <c r="C18" s="1346" t="s">
        <v>2411</v>
      </c>
      <c r="D18" s="1347"/>
      <c r="E18" s="131" t="s">
        <v>2410</v>
      </c>
      <c r="F18" s="1346" t="s">
        <v>2409</v>
      </c>
      <c r="G18" s="1347"/>
      <c r="H18" s="1346" t="s">
        <v>2408</v>
      </c>
      <c r="I18" s="1347"/>
      <c r="J18" s="1347"/>
      <c r="K18" s="98"/>
      <c r="L18" s="98"/>
      <c r="M18"/>
      <c r="N18"/>
      <c r="O18"/>
      <c r="P18"/>
      <c r="Q18"/>
      <c r="R18"/>
    </row>
    <row r="19" spans="2:18" ht="30.75" customHeight="1" x14ac:dyDescent="0.25">
      <c r="B19" s="1360" t="s">
        <v>3476</v>
      </c>
      <c r="C19" s="1361"/>
      <c r="D19" s="1361"/>
      <c r="E19" s="1361"/>
      <c r="F19" s="1361"/>
      <c r="G19" s="1361"/>
      <c r="H19" s="1361"/>
      <c r="I19" s="1361"/>
      <c r="J19" s="1362"/>
      <c r="K19" s="98"/>
      <c r="L19" s="98"/>
      <c r="M19"/>
      <c r="N19"/>
      <c r="O19"/>
      <c r="P19"/>
      <c r="Q19"/>
      <c r="R19"/>
    </row>
    <row r="20" spans="2:18" ht="63.75" customHeight="1" x14ac:dyDescent="0.25">
      <c r="B20" s="347"/>
      <c r="C20" s="694" t="s">
        <v>133</v>
      </c>
      <c r="D20" s="1051"/>
      <c r="E20" s="11" t="s">
        <v>16</v>
      </c>
      <c r="F20" s="1357" t="s">
        <v>436</v>
      </c>
      <c r="G20" s="1358"/>
      <c r="H20" s="1357" t="s">
        <v>436</v>
      </c>
      <c r="I20" s="1359"/>
      <c r="J20" s="1359"/>
      <c r="M20"/>
      <c r="N20"/>
      <c r="O20"/>
      <c r="P20"/>
      <c r="Q20"/>
      <c r="R20"/>
    </row>
    <row r="21" spans="2:18" ht="89.25" customHeight="1" x14ac:dyDescent="0.25">
      <c r="B21" s="347"/>
      <c r="C21" s="1363" t="s">
        <v>2413</v>
      </c>
      <c r="D21" s="829"/>
      <c r="E21" s="4" t="s">
        <v>25</v>
      </c>
      <c r="F21" s="1364" t="s">
        <v>138</v>
      </c>
      <c r="G21" s="1365"/>
      <c r="H21" s="1357" t="s">
        <v>2985</v>
      </c>
      <c r="I21" s="1359"/>
      <c r="J21" s="1359"/>
      <c r="M21"/>
      <c r="N21"/>
      <c r="O21"/>
      <c r="P21"/>
      <c r="Q21"/>
      <c r="R21"/>
    </row>
    <row r="22" spans="2:18" ht="15" x14ac:dyDescent="0.25">
      <c r="C22" s="99"/>
      <c r="M22"/>
      <c r="N22"/>
      <c r="O22"/>
      <c r="P22"/>
      <c r="Q22"/>
      <c r="R22"/>
    </row>
    <row r="23" spans="2:18" ht="29.25" customHeight="1" x14ac:dyDescent="0.25">
      <c r="B23" s="1348" t="s">
        <v>2433</v>
      </c>
      <c r="C23" s="1348"/>
      <c r="D23" s="1348"/>
      <c r="E23" s="1348"/>
      <c r="F23" s="1348"/>
      <c r="G23" s="1348"/>
      <c r="H23" s="1348"/>
      <c r="I23" s="1348"/>
      <c r="J23" s="1348"/>
      <c r="M23"/>
      <c r="N23"/>
      <c r="O23"/>
      <c r="P23"/>
      <c r="Q23"/>
      <c r="R23"/>
    </row>
    <row r="24" spans="2:18" ht="22.5" x14ac:dyDescent="0.2">
      <c r="B24" s="133"/>
      <c r="C24" s="1346" t="s">
        <v>2411</v>
      </c>
      <c r="D24" s="1347"/>
      <c r="E24" s="131" t="s">
        <v>2410</v>
      </c>
      <c r="F24" s="1346" t="s">
        <v>2409</v>
      </c>
      <c r="G24" s="1347"/>
      <c r="H24" s="1346" t="s">
        <v>2408</v>
      </c>
      <c r="I24" s="1347"/>
      <c r="J24" s="1347"/>
      <c r="K24" s="98"/>
      <c r="L24" s="98"/>
    </row>
    <row r="25" spans="2:18" ht="27.75" customHeight="1" x14ac:dyDescent="0.25">
      <c r="B25" s="1374" t="s">
        <v>3645</v>
      </c>
      <c r="C25" s="1375"/>
      <c r="D25" s="1375"/>
      <c r="E25" s="1375"/>
      <c r="F25" s="1375"/>
      <c r="G25" s="1375"/>
      <c r="H25" s="1375"/>
      <c r="I25" s="1375"/>
      <c r="J25" s="1375"/>
      <c r="K25" s="98"/>
      <c r="L25" s="353"/>
      <c r="M25" s="374"/>
      <c r="N25"/>
      <c r="O25"/>
      <c r="P25"/>
      <c r="Q25"/>
      <c r="R25"/>
    </row>
    <row r="27" spans="2:18" ht="15.75" thickBot="1" x14ac:dyDescent="0.3">
      <c r="B27" s="1352" t="s">
        <v>2402</v>
      </c>
      <c r="C27" s="1352"/>
      <c r="D27" s="1352"/>
      <c r="E27" s="1352"/>
      <c r="F27" s="1352"/>
      <c r="G27" s="1352"/>
      <c r="H27" s="1352"/>
      <c r="I27" s="1352"/>
      <c r="J27" s="1352"/>
    </row>
    <row r="28" spans="2:18" x14ac:dyDescent="0.2">
      <c r="B28" s="346"/>
    </row>
    <row r="29" spans="2:18" ht="23.25" customHeight="1" x14ac:dyDescent="0.2">
      <c r="B29" s="1057" t="s">
        <v>2401</v>
      </c>
      <c r="C29" s="1368"/>
      <c r="D29" s="1368"/>
      <c r="E29" s="1369"/>
      <c r="F29" s="1057" t="s">
        <v>2400</v>
      </c>
      <c r="G29" s="1368"/>
      <c r="H29" s="1368"/>
      <c r="I29" s="1368"/>
      <c r="J29" s="1369"/>
    </row>
    <row r="30" spans="2:18" ht="30" customHeight="1" x14ac:dyDescent="0.2">
      <c r="B30" s="690" t="s">
        <v>3967</v>
      </c>
      <c r="C30" s="1372"/>
      <c r="D30" s="1372"/>
      <c r="E30" s="1372"/>
      <c r="F30" s="1372"/>
      <c r="G30" s="1372"/>
      <c r="H30" s="1372"/>
      <c r="I30" s="1372"/>
      <c r="J30" s="1373"/>
    </row>
    <row r="31" spans="2:18" ht="65.25" hidden="1" customHeight="1" x14ac:dyDescent="0.2">
      <c r="B31" s="1376" t="s">
        <v>2432</v>
      </c>
      <c r="C31" s="1377"/>
      <c r="D31" s="1377"/>
      <c r="E31" s="1378"/>
      <c r="F31" s="1367" t="s">
        <v>2431</v>
      </c>
      <c r="G31" s="1354"/>
      <c r="H31" s="1354"/>
      <c r="I31" s="1354"/>
      <c r="J31" s="1355"/>
    </row>
    <row r="32" spans="2:18" ht="163.5" hidden="1" customHeight="1" x14ac:dyDescent="0.2">
      <c r="B32" s="1367" t="s">
        <v>3588</v>
      </c>
      <c r="C32" s="1354"/>
      <c r="D32" s="1354"/>
      <c r="E32" s="1355"/>
      <c r="F32" s="1367" t="s">
        <v>2430</v>
      </c>
      <c r="G32" s="1354"/>
      <c r="H32" s="1354"/>
      <c r="I32" s="1354"/>
      <c r="J32" s="1355"/>
    </row>
    <row r="33" spans="2:10" ht="36.75" hidden="1" customHeight="1" x14ac:dyDescent="0.2">
      <c r="B33" s="1367" t="s">
        <v>2429</v>
      </c>
      <c r="C33" s="1354"/>
      <c r="D33" s="1354"/>
      <c r="E33" s="1355"/>
      <c r="F33" s="1367" t="s">
        <v>2428</v>
      </c>
      <c r="G33" s="1354"/>
      <c r="H33" s="1354"/>
      <c r="I33" s="1354"/>
      <c r="J33" s="1355"/>
    </row>
  </sheetData>
  <sheetProtection algorithmName="SHA-512" hashValue="Jhlr9yC+wUd7LB60E6YyJ93cQRDerZ6+KX51/XoXjGTNoFTGKzntSTqXuB7pfn029j5rgWoX0i6JiofCikzTrg==" saltValue="qjIdjoDCCC14EkgKMRV3lA==" spinCount="100000" sheet="1" objects="1" scenarios="1"/>
  <mergeCells count="42">
    <mergeCell ref="B25:J25"/>
    <mergeCell ref="B33:E33"/>
    <mergeCell ref="F33:J33"/>
    <mergeCell ref="B27:J27"/>
    <mergeCell ref="B29:E29"/>
    <mergeCell ref="F29:J29"/>
    <mergeCell ref="B31:E31"/>
    <mergeCell ref="F31:J31"/>
    <mergeCell ref="B32:E32"/>
    <mergeCell ref="F32:J32"/>
    <mergeCell ref="B30:J30"/>
    <mergeCell ref="C21:D21"/>
    <mergeCell ref="F21:G21"/>
    <mergeCell ref="H21:J21"/>
    <mergeCell ref="B23:J23"/>
    <mergeCell ref="C24:D24"/>
    <mergeCell ref="F24:G24"/>
    <mergeCell ref="H24:J24"/>
    <mergeCell ref="B17:J17"/>
    <mergeCell ref="C18:D18"/>
    <mergeCell ref="F18:G18"/>
    <mergeCell ref="H18:J18"/>
    <mergeCell ref="C20:D20"/>
    <mergeCell ref="F20:G20"/>
    <mergeCell ref="H20:J20"/>
    <mergeCell ref="B19:J19"/>
    <mergeCell ref="B11:C11"/>
    <mergeCell ref="D11:J11"/>
    <mergeCell ref="B12:C12"/>
    <mergeCell ref="D12:J12"/>
    <mergeCell ref="B15:J15"/>
    <mergeCell ref="B7:C7"/>
    <mergeCell ref="D7:J7"/>
    <mergeCell ref="B8:C8"/>
    <mergeCell ref="D8:J8"/>
    <mergeCell ref="B9:C9"/>
    <mergeCell ref="D9:J9"/>
    <mergeCell ref="B1:F1"/>
    <mergeCell ref="B2:D2"/>
    <mergeCell ref="B4:J4"/>
    <mergeCell ref="B6:C6"/>
    <mergeCell ref="D6:J6"/>
  </mergeCells>
  <hyperlinks>
    <hyperlink ref="B2" location="Inhaltsverzeichnis!A1" display="zurück zum Inhaltsverzeichnis" xr:uid="{9856A6DF-2CAE-4EC6-869D-8279A431390F}"/>
    <hyperlink ref="B2:C2" location="Inhaltsverzeichnis!A1" display="Inhaltsverzeichnis (Table of contents)" xr:uid="{802BFC40-14A1-47C3-8A58-C10C61E5449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A0B7-50BD-4DDC-8FC1-A8A4DFC31E1B}">
  <dimension ref="A1:U36"/>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28.28515625" style="89" customWidth="1"/>
    <col min="8" max="9" width="9" style="89"/>
    <col min="10" max="10" width="20.5703125" style="89" customWidth="1"/>
    <col min="11" max="16384" width="9" style="89"/>
  </cols>
  <sheetData>
    <row r="1" spans="1:13" ht="40.9" customHeight="1" x14ac:dyDescent="0.2">
      <c r="B1" s="659" t="s">
        <v>2956</v>
      </c>
      <c r="C1" s="659"/>
      <c r="D1" s="659"/>
      <c r="E1" s="659"/>
      <c r="F1" s="659"/>
      <c r="G1" s="352"/>
      <c r="H1" s="352"/>
      <c r="I1" s="352"/>
      <c r="J1" s="352"/>
    </row>
    <row r="2" spans="1:13" s="150" customFormat="1" ht="15" x14ac:dyDescent="0.25">
      <c r="A2" s="147"/>
      <c r="B2" s="685" t="s">
        <v>470</v>
      </c>
      <c r="C2" s="685"/>
      <c r="D2" s="685"/>
      <c r="E2" s="148"/>
      <c r="F2" s="148"/>
      <c r="G2" s="148"/>
      <c r="H2" s="95"/>
      <c r="I2" s="95"/>
      <c r="J2" s="95"/>
      <c r="K2" s="149"/>
      <c r="L2" s="149"/>
    </row>
    <row r="3" spans="1:13" ht="13.5" customHeight="1" x14ac:dyDescent="0.2">
      <c r="A3" s="97"/>
    </row>
    <row r="4" spans="1:13" ht="28.5" customHeight="1" thickBot="1" x14ac:dyDescent="0.3">
      <c r="A4" s="97"/>
      <c r="B4" s="700" t="s">
        <v>2955</v>
      </c>
      <c r="C4" s="700"/>
      <c r="D4" s="700"/>
      <c r="E4" s="700"/>
      <c r="F4" s="700"/>
      <c r="G4" s="700"/>
      <c r="H4" s="700"/>
      <c r="I4" s="700"/>
      <c r="J4" s="700"/>
    </row>
    <row r="6" spans="1:13" ht="30" customHeight="1" x14ac:dyDescent="0.2">
      <c r="B6" s="782" t="s">
        <v>2425</v>
      </c>
      <c r="C6" s="783"/>
      <c r="D6" s="1331" t="s">
        <v>2954</v>
      </c>
      <c r="E6" s="1332"/>
      <c r="F6" s="1332"/>
      <c r="G6" s="1332"/>
      <c r="H6" s="1332"/>
      <c r="I6" s="1332"/>
      <c r="J6" s="1332"/>
    </row>
    <row r="7" spans="1:13" ht="25.5" customHeight="1" x14ac:dyDescent="0.2">
      <c r="B7" s="782" t="s">
        <v>2423</v>
      </c>
      <c r="C7" s="783"/>
      <c r="D7" s="1336" t="s">
        <v>3638</v>
      </c>
      <c r="E7" s="1334"/>
      <c r="F7" s="1334"/>
      <c r="G7" s="1334"/>
      <c r="H7" s="1334"/>
      <c r="I7" s="1334"/>
      <c r="J7" s="1335"/>
    </row>
    <row r="8" spans="1:13" ht="26.25" customHeight="1" x14ac:dyDescent="0.2">
      <c r="B8" s="782" t="s">
        <v>2421</v>
      </c>
      <c r="C8" s="783"/>
      <c r="D8" s="1356" t="s">
        <v>2420</v>
      </c>
      <c r="E8" s="1334"/>
      <c r="F8" s="1334"/>
      <c r="G8" s="1334"/>
      <c r="H8" s="1334"/>
      <c r="I8" s="1334"/>
      <c r="J8" s="1335"/>
    </row>
    <row r="9" spans="1:13" ht="27.75" customHeight="1" x14ac:dyDescent="0.2">
      <c r="B9" s="782" t="s">
        <v>2419</v>
      </c>
      <c r="C9" s="783"/>
      <c r="D9" s="1336" t="s">
        <v>10</v>
      </c>
      <c r="E9" s="1337"/>
      <c r="F9" s="1337"/>
      <c r="G9" s="1337"/>
      <c r="H9" s="1337"/>
      <c r="I9" s="1337"/>
      <c r="J9" s="1338"/>
    </row>
    <row r="10" spans="1:13" x14ac:dyDescent="0.2">
      <c r="B10" s="351"/>
      <c r="C10" s="350"/>
      <c r="D10" s="349"/>
      <c r="E10" s="349"/>
      <c r="F10" s="349"/>
      <c r="G10" s="349"/>
    </row>
    <row r="11" spans="1:13" ht="30.6" customHeight="1" x14ac:dyDescent="0.2">
      <c r="B11" s="782" t="s">
        <v>2418</v>
      </c>
      <c r="C11" s="782"/>
      <c r="D11" s="1145" t="s">
        <v>3592</v>
      </c>
      <c r="E11" s="1343"/>
      <c r="F11" s="1343"/>
      <c r="G11" s="1343"/>
      <c r="H11" s="1343"/>
      <c r="I11" s="1343"/>
      <c r="J11" s="1344"/>
    </row>
    <row r="12" spans="1:13" ht="24.75" customHeight="1" x14ac:dyDescent="0.2">
      <c r="B12" s="782" t="s">
        <v>2417</v>
      </c>
      <c r="C12" s="782"/>
      <c r="D12" s="1145" t="s">
        <v>2953</v>
      </c>
      <c r="E12" s="1343"/>
      <c r="F12" s="1343"/>
      <c r="G12" s="1343"/>
      <c r="H12" s="1343"/>
      <c r="I12" s="1343"/>
      <c r="J12" s="1344"/>
      <c r="M12" s="364"/>
    </row>
    <row r="13" spans="1:13" x14ac:dyDescent="0.2">
      <c r="B13" s="93"/>
      <c r="C13" s="93"/>
      <c r="D13" s="348"/>
      <c r="E13" s="93"/>
      <c r="F13" s="93"/>
      <c r="G13" s="93"/>
      <c r="H13" s="93"/>
      <c r="I13" s="348"/>
      <c r="J13" s="348"/>
    </row>
    <row r="14" spans="1:13" x14ac:dyDescent="0.2">
      <c r="B14" s="93"/>
      <c r="C14" s="93"/>
      <c r="D14" s="348"/>
      <c r="E14" s="93"/>
      <c r="F14" s="93"/>
      <c r="G14" s="93"/>
      <c r="H14" s="93"/>
      <c r="I14" s="348"/>
      <c r="J14" s="348"/>
    </row>
    <row r="15" spans="1:13" ht="32.25" customHeight="1" thickBot="1" x14ac:dyDescent="0.3">
      <c r="B15" s="700" t="s">
        <v>2952</v>
      </c>
      <c r="C15" s="700"/>
      <c r="D15" s="700"/>
      <c r="E15" s="700"/>
      <c r="F15" s="700"/>
      <c r="G15" s="700"/>
      <c r="H15" s="700"/>
      <c r="I15" s="700"/>
      <c r="J15" s="700"/>
    </row>
    <row r="16" spans="1:13" ht="15" x14ac:dyDescent="0.25">
      <c r="B16" s="100"/>
      <c r="C16" s="100"/>
      <c r="D16" s="100"/>
      <c r="E16" s="100"/>
      <c r="F16" s="100"/>
      <c r="G16" s="100"/>
      <c r="H16" s="100"/>
      <c r="I16" s="100"/>
      <c r="J16" s="100"/>
    </row>
    <row r="17" spans="2:21" ht="27" customHeight="1" x14ac:dyDescent="0.2">
      <c r="B17" s="1345" t="s">
        <v>2951</v>
      </c>
      <c r="C17" s="1345"/>
      <c r="D17" s="1345"/>
      <c r="E17" s="1345"/>
      <c r="F17" s="1345"/>
      <c r="G17" s="1345"/>
      <c r="H17" s="1345"/>
      <c r="I17" s="1345"/>
      <c r="J17" s="1345"/>
    </row>
    <row r="18" spans="2:21" ht="25.15" customHeight="1" x14ac:dyDescent="0.25">
      <c r="B18" s="133"/>
      <c r="C18" s="1346" t="s">
        <v>2411</v>
      </c>
      <c r="D18" s="1347"/>
      <c r="E18" s="131" t="s">
        <v>2410</v>
      </c>
      <c r="F18" s="1346" t="s">
        <v>2409</v>
      </c>
      <c r="G18" s="1347"/>
      <c r="H18" s="1346" t="s">
        <v>2408</v>
      </c>
      <c r="I18" s="1347"/>
      <c r="J18" s="1347"/>
      <c r="K18" s="98"/>
      <c r="L18" s="98"/>
      <c r="M18"/>
      <c r="N18"/>
      <c r="O18"/>
      <c r="P18"/>
      <c r="Q18"/>
      <c r="R18"/>
    </row>
    <row r="19" spans="2:21" ht="29.45" customHeight="1" x14ac:dyDescent="0.25">
      <c r="B19" s="1360" t="s">
        <v>3476</v>
      </c>
      <c r="C19" s="1361"/>
      <c r="D19" s="1361"/>
      <c r="E19" s="1361"/>
      <c r="F19" s="1361"/>
      <c r="G19" s="1361"/>
      <c r="H19" s="1361"/>
      <c r="I19" s="1361"/>
      <c r="J19" s="1362"/>
      <c r="K19" s="98"/>
      <c r="L19" s="98"/>
      <c r="M19"/>
      <c r="N19"/>
      <c r="O19"/>
      <c r="P19"/>
      <c r="Q19"/>
      <c r="R19"/>
    </row>
    <row r="20" spans="2:21" ht="53.45" customHeight="1" x14ac:dyDescent="0.25">
      <c r="B20" s="347"/>
      <c r="C20" s="694" t="s">
        <v>133</v>
      </c>
      <c r="D20" s="1051"/>
      <c r="E20" s="11" t="s">
        <v>16</v>
      </c>
      <c r="F20" s="1357" t="s">
        <v>436</v>
      </c>
      <c r="G20" s="1358"/>
      <c r="H20" s="1357" t="s">
        <v>436</v>
      </c>
      <c r="I20" s="1359"/>
      <c r="J20" s="1359"/>
      <c r="M20"/>
      <c r="N20"/>
      <c r="O20"/>
      <c r="P20"/>
      <c r="Q20"/>
      <c r="R20"/>
    </row>
    <row r="21" spans="2:21" ht="89.25" customHeight="1" x14ac:dyDescent="0.25">
      <c r="B21" s="347"/>
      <c r="C21" s="1363" t="s">
        <v>2413</v>
      </c>
      <c r="D21" s="829"/>
      <c r="E21" s="4" t="s">
        <v>25</v>
      </c>
      <c r="F21" s="1364" t="s">
        <v>138</v>
      </c>
      <c r="G21" s="1365"/>
      <c r="H21" s="1357" t="s">
        <v>2986</v>
      </c>
      <c r="I21" s="1359"/>
      <c r="J21" s="1359"/>
      <c r="M21"/>
      <c r="N21"/>
      <c r="O21"/>
      <c r="P21"/>
      <c r="Q21"/>
      <c r="R21"/>
    </row>
    <row r="22" spans="2:21" ht="15" x14ac:dyDescent="0.25">
      <c r="C22" s="99"/>
      <c r="M22"/>
      <c r="N22"/>
      <c r="O22"/>
      <c r="P22"/>
      <c r="Q22"/>
      <c r="R22"/>
    </row>
    <row r="23" spans="2:21" ht="29.25" customHeight="1" x14ac:dyDescent="0.25">
      <c r="B23" s="1348" t="s">
        <v>2950</v>
      </c>
      <c r="C23" s="1348"/>
      <c r="D23" s="1348"/>
      <c r="E23" s="1348"/>
      <c r="F23" s="1348"/>
      <c r="G23" s="1348"/>
      <c r="H23" s="1348"/>
      <c r="I23" s="1348"/>
      <c r="J23" s="1348"/>
      <c r="M23"/>
      <c r="N23"/>
      <c r="O23"/>
      <c r="P23"/>
      <c r="Q23"/>
      <c r="R23"/>
    </row>
    <row r="24" spans="2:21" ht="22.5" x14ac:dyDescent="0.2">
      <c r="B24" s="133"/>
      <c r="C24" s="1346" t="s">
        <v>2411</v>
      </c>
      <c r="D24" s="1347"/>
      <c r="E24" s="131" t="s">
        <v>2410</v>
      </c>
      <c r="F24" s="1346" t="s">
        <v>2409</v>
      </c>
      <c r="G24" s="1347"/>
      <c r="H24" s="1346" t="s">
        <v>2408</v>
      </c>
      <c r="I24" s="1347"/>
      <c r="J24" s="1347"/>
      <c r="K24" s="98"/>
      <c r="L24" s="98"/>
    </row>
    <row r="25" spans="2:21" ht="46.9" customHeight="1" x14ac:dyDescent="0.25">
      <c r="B25" s="1079" t="s">
        <v>3908</v>
      </c>
      <c r="C25" s="1366"/>
      <c r="D25" s="1366"/>
      <c r="E25" s="1366"/>
      <c r="F25" s="1366"/>
      <c r="G25" s="1366"/>
      <c r="H25" s="1366"/>
      <c r="I25" s="1366"/>
      <c r="J25" s="1366"/>
      <c r="K25" s="583"/>
      <c r="L25" s="98"/>
      <c r="M25"/>
      <c r="N25"/>
      <c r="O25"/>
      <c r="P25"/>
      <c r="Q25"/>
      <c r="R25"/>
      <c r="U25"/>
    </row>
    <row r="28" spans="2:21" ht="15.75" thickBot="1" x14ac:dyDescent="0.3">
      <c r="B28" s="1352" t="s">
        <v>2402</v>
      </c>
      <c r="C28" s="1352"/>
      <c r="D28" s="1352"/>
      <c r="E28" s="1352"/>
      <c r="F28" s="1352"/>
      <c r="G28" s="1352"/>
      <c r="H28" s="1352"/>
      <c r="I28" s="1352"/>
      <c r="J28" s="1352"/>
    </row>
    <row r="29" spans="2:21" x14ac:dyDescent="0.2">
      <c r="B29" s="346"/>
    </row>
    <row r="30" spans="2:21" ht="23.25" customHeight="1" x14ac:dyDescent="0.2">
      <c r="B30" s="1057" t="s">
        <v>2401</v>
      </c>
      <c r="C30" s="1368"/>
      <c r="D30" s="1368"/>
      <c r="E30" s="1369"/>
      <c r="F30" s="1057" t="s">
        <v>2400</v>
      </c>
      <c r="G30" s="1368"/>
      <c r="H30" s="1368"/>
      <c r="I30" s="1368"/>
      <c r="J30" s="1369"/>
    </row>
    <row r="31" spans="2:21" ht="30" customHeight="1" x14ac:dyDescent="0.2">
      <c r="B31" s="690" t="s">
        <v>3967</v>
      </c>
      <c r="C31" s="1372"/>
      <c r="D31" s="1372"/>
      <c r="E31" s="1372"/>
      <c r="F31" s="1372"/>
      <c r="G31" s="1372"/>
      <c r="H31" s="1372"/>
      <c r="I31" s="1372"/>
      <c r="J31" s="1373"/>
    </row>
    <row r="32" spans="2:21" ht="54.75" hidden="1" customHeight="1" x14ac:dyDescent="0.2">
      <c r="B32" s="1367" t="s">
        <v>2949</v>
      </c>
      <c r="C32" s="1354"/>
      <c r="D32" s="1354"/>
      <c r="E32" s="1355"/>
      <c r="F32" s="1367" t="s">
        <v>2948</v>
      </c>
      <c r="G32" s="1354"/>
      <c r="H32" s="1354"/>
      <c r="I32" s="1354"/>
      <c r="J32" s="1355"/>
    </row>
    <row r="33" spans="2:10" ht="85.5" hidden="1" customHeight="1" x14ac:dyDescent="0.2">
      <c r="B33" s="1367" t="s">
        <v>2947</v>
      </c>
      <c r="C33" s="1354"/>
      <c r="D33" s="1354"/>
      <c r="E33" s="1355"/>
      <c r="F33" s="1367" t="s">
        <v>2946</v>
      </c>
      <c r="G33" s="1354"/>
      <c r="H33" s="1354"/>
      <c r="I33" s="1354"/>
      <c r="J33" s="1355"/>
    </row>
    <row r="34" spans="2:10" ht="62.25" hidden="1" customHeight="1" x14ac:dyDescent="0.2">
      <c r="B34" s="1367" t="s">
        <v>2945</v>
      </c>
      <c r="C34" s="1354"/>
      <c r="D34" s="1354"/>
      <c r="E34" s="1355"/>
      <c r="F34" s="1367" t="s">
        <v>2944</v>
      </c>
      <c r="G34" s="1354"/>
      <c r="H34" s="1354"/>
      <c r="I34" s="1354"/>
      <c r="J34" s="1355"/>
    </row>
    <row r="35" spans="2:10" ht="72" hidden="1" customHeight="1" x14ac:dyDescent="0.2">
      <c r="B35" s="1367" t="s">
        <v>2943</v>
      </c>
      <c r="C35" s="1354"/>
      <c r="D35" s="1354"/>
      <c r="E35" s="1355"/>
      <c r="F35" s="1367" t="s">
        <v>2942</v>
      </c>
      <c r="G35" s="1354"/>
      <c r="H35" s="1354"/>
      <c r="I35" s="1354"/>
      <c r="J35" s="1355"/>
    </row>
    <row r="36" spans="2:10" ht="78" hidden="1" customHeight="1" x14ac:dyDescent="0.2">
      <c r="B36" s="1367" t="s">
        <v>2941</v>
      </c>
      <c r="C36" s="1354"/>
      <c r="D36" s="1354"/>
      <c r="E36" s="1355"/>
      <c r="F36" s="1367" t="s">
        <v>2940</v>
      </c>
      <c r="G36" s="1354"/>
      <c r="H36" s="1354"/>
      <c r="I36" s="1354"/>
      <c r="J36" s="1355"/>
    </row>
  </sheetData>
  <sheetProtection algorithmName="SHA-512" hashValue="y71lwJk3Um1dtYhyIs/D5qLB+1JrJAfwABSKKjsVYeAqN98obL8liqAPWgjCdHfPCpnpn6MBmEnd554D/22KQg==" saltValue="i23Yu3nVFmWTytDFS/cGBQ==" spinCount="100000" sheet="1" objects="1" scenarios="1"/>
  <mergeCells count="46">
    <mergeCell ref="B35:E35"/>
    <mergeCell ref="F35:J35"/>
    <mergeCell ref="B36:E36"/>
    <mergeCell ref="F36:J36"/>
    <mergeCell ref="B32:E32"/>
    <mergeCell ref="F32:J32"/>
    <mergeCell ref="B33:E33"/>
    <mergeCell ref="F33:J33"/>
    <mergeCell ref="B34:E34"/>
    <mergeCell ref="F34:J34"/>
    <mergeCell ref="B28:J28"/>
    <mergeCell ref="B30:E30"/>
    <mergeCell ref="F30:J30"/>
    <mergeCell ref="C21:D21"/>
    <mergeCell ref="F21:G21"/>
    <mergeCell ref="H21:J21"/>
    <mergeCell ref="B23:J23"/>
    <mergeCell ref="C24:D24"/>
    <mergeCell ref="F24:G24"/>
    <mergeCell ref="H24:J24"/>
    <mergeCell ref="C20:D20"/>
    <mergeCell ref="F20:G20"/>
    <mergeCell ref="H20:J20"/>
    <mergeCell ref="B19:J19"/>
    <mergeCell ref="B25:J25"/>
    <mergeCell ref="B15:J15"/>
    <mergeCell ref="B17:J17"/>
    <mergeCell ref="C18:D18"/>
    <mergeCell ref="F18:G18"/>
    <mergeCell ref="H18:J18"/>
    <mergeCell ref="B31:J31"/>
    <mergeCell ref="B1:F1"/>
    <mergeCell ref="B2:D2"/>
    <mergeCell ref="B4:J4"/>
    <mergeCell ref="B6:C6"/>
    <mergeCell ref="D6:J6"/>
    <mergeCell ref="B7:C7"/>
    <mergeCell ref="D7:J7"/>
    <mergeCell ref="B8:C8"/>
    <mergeCell ref="D8:J8"/>
    <mergeCell ref="B9:C9"/>
    <mergeCell ref="D9:J9"/>
    <mergeCell ref="B11:C11"/>
    <mergeCell ref="D11:J11"/>
    <mergeCell ref="B12:C12"/>
    <mergeCell ref="D12:J12"/>
  </mergeCells>
  <hyperlinks>
    <hyperlink ref="B2" location="Inhaltsverzeichnis!A1" display="zurück zum Inhaltsverzeichnis" xr:uid="{E9AF5390-0E04-439F-8F3C-EC51F7A3530B}"/>
    <hyperlink ref="B2:C2" location="Inhaltsverzeichnis!A1" display="Inhaltsverzeichnis (Table of contents)" xr:uid="{D4A1F72D-57CF-4728-B167-9DF2F05340C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D0406-2364-4719-983F-CC609EB595C7}">
  <dimension ref="A1:Q31"/>
  <sheetViews>
    <sheetView showGridLines="0" workbookViewId="0">
      <pane ySplit="2" topLeftCell="A3" activePane="bottomLeft" state="frozen"/>
      <selection pane="bottomLeft" activeCell="B1" sqref="B1:H1"/>
    </sheetView>
  </sheetViews>
  <sheetFormatPr baseColWidth="10" defaultColWidth="9" defaultRowHeight="14.25" x14ac:dyDescent="0.2"/>
  <cols>
    <col min="1" max="2" width="2.85546875" style="89" customWidth="1"/>
    <col min="3" max="3" width="18.7109375" style="89" customWidth="1"/>
    <col min="4" max="5" width="16.28515625" style="89" customWidth="1"/>
    <col min="6" max="6" width="23.140625" style="89" customWidth="1"/>
    <col min="7" max="7" width="22.5703125" style="89" customWidth="1"/>
    <col min="8" max="8" width="16.85546875" style="89" customWidth="1"/>
    <col min="9" max="9" width="22.7109375" style="89" customWidth="1"/>
    <col min="10" max="10" width="18.7109375" style="89" customWidth="1"/>
    <col min="11" max="16384" width="9" style="89"/>
  </cols>
  <sheetData>
    <row r="1" spans="1:16" ht="30.75" customHeight="1" x14ac:dyDescent="0.25">
      <c r="B1" s="659" t="s">
        <v>2453</v>
      </c>
      <c r="C1" s="659"/>
      <c r="D1" s="659"/>
      <c r="E1" s="659"/>
      <c r="F1" s="659"/>
      <c r="G1" s="659"/>
      <c r="H1" s="659"/>
      <c r="I1" s="361"/>
      <c r="J1" s="361"/>
      <c r="K1" s="151"/>
      <c r="L1"/>
    </row>
    <row r="2" spans="1:16" s="150" customFormat="1" ht="20.25" customHeight="1" x14ac:dyDescent="0.25">
      <c r="A2" s="147"/>
      <c r="B2" s="697" t="s">
        <v>470</v>
      </c>
      <c r="C2" s="697"/>
      <c r="D2" s="697"/>
      <c r="E2" s="697"/>
      <c r="F2" s="697"/>
      <c r="G2" s="697"/>
      <c r="H2" s="697"/>
      <c r="I2" s="148"/>
      <c r="J2" s="148"/>
      <c r="K2" s="95"/>
      <c r="L2" s="95"/>
      <c r="M2" s="95"/>
      <c r="N2" s="149"/>
      <c r="O2" s="149"/>
      <c r="P2" s="149"/>
    </row>
    <row r="3" spans="1:16" ht="11.25" customHeight="1" x14ac:dyDescent="0.2">
      <c r="A3" s="97"/>
      <c r="B3" s="97"/>
    </row>
    <row r="4" spans="1:16" ht="30" customHeight="1" thickBot="1" x14ac:dyDescent="0.25">
      <c r="B4" s="1379" t="s">
        <v>2452</v>
      </c>
      <c r="C4" s="1379"/>
      <c r="D4" s="1379"/>
      <c r="E4" s="1379"/>
      <c r="F4" s="1379"/>
      <c r="G4" s="1379"/>
      <c r="H4" s="1379"/>
      <c r="I4" s="1379"/>
      <c r="J4" s="1379"/>
    </row>
    <row r="5" spans="1:16" ht="15.75" x14ac:dyDescent="0.2">
      <c r="C5" s="360"/>
      <c r="D5" s="360"/>
      <c r="E5" s="360"/>
      <c r="F5" s="359"/>
      <c r="G5" s="359"/>
      <c r="L5" s="277"/>
    </row>
    <row r="6" spans="1:16" ht="22.5" customHeight="1" x14ac:dyDescent="0.2">
      <c r="B6" s="782" t="s">
        <v>2425</v>
      </c>
      <c r="C6" s="783"/>
      <c r="D6" s="815" t="s">
        <v>2451</v>
      </c>
      <c r="E6" s="1380"/>
      <c r="F6" s="1380"/>
      <c r="G6" s="1380"/>
      <c r="H6" s="1380"/>
      <c r="I6" s="1380"/>
      <c r="J6" s="1380"/>
      <c r="L6" s="277"/>
    </row>
    <row r="7" spans="1:16" ht="26.25" customHeight="1" x14ac:dyDescent="0.2">
      <c r="B7" s="782" t="s">
        <v>2423</v>
      </c>
      <c r="C7" s="783"/>
      <c r="D7" s="815" t="s">
        <v>2450</v>
      </c>
      <c r="E7" s="1380"/>
      <c r="F7" s="1380"/>
      <c r="G7" s="1380"/>
      <c r="H7" s="1380"/>
      <c r="I7" s="1380"/>
      <c r="J7" s="1380"/>
    </row>
    <row r="8" spans="1:16" ht="23.25" customHeight="1" x14ac:dyDescent="0.2">
      <c r="B8" s="782" t="s">
        <v>2421</v>
      </c>
      <c r="C8" s="783"/>
      <c r="D8" s="1381" t="s">
        <v>2449</v>
      </c>
      <c r="E8" s="1380"/>
      <c r="F8" s="1380"/>
      <c r="G8" s="1380"/>
      <c r="H8" s="1380"/>
      <c r="I8" s="1380"/>
      <c r="J8" s="1380"/>
    </row>
    <row r="9" spans="1:16" ht="25.5" customHeight="1" x14ac:dyDescent="0.2">
      <c r="B9" s="782" t="s">
        <v>2419</v>
      </c>
      <c r="C9" s="783"/>
      <c r="D9" s="1381" t="s">
        <v>10</v>
      </c>
      <c r="E9" s="1380"/>
      <c r="F9" s="1380"/>
      <c r="G9" s="1380"/>
      <c r="H9" s="1380"/>
      <c r="I9" s="1380"/>
      <c r="J9" s="1380"/>
    </row>
    <row r="10" spans="1:16" customFormat="1" ht="14.25" customHeight="1" x14ac:dyDescent="0.25">
      <c r="B10" s="351"/>
      <c r="C10" s="350"/>
      <c r="D10" s="358"/>
      <c r="E10" s="358"/>
      <c r="F10" s="358"/>
      <c r="G10" s="358"/>
      <c r="H10" s="358"/>
      <c r="I10" s="358"/>
      <c r="J10" s="358"/>
    </row>
    <row r="11" spans="1:16" ht="30.6" customHeight="1" x14ac:dyDescent="0.25">
      <c r="B11" s="782" t="s">
        <v>2418</v>
      </c>
      <c r="C11" s="782"/>
      <c r="D11" s="1382" t="s">
        <v>2448</v>
      </c>
      <c r="E11" s="1382"/>
      <c r="F11" s="1382"/>
      <c r="G11" s="1382"/>
      <c r="H11" s="1382"/>
      <c r="I11" s="1382"/>
      <c r="J11" s="1382"/>
      <c r="K11"/>
      <c r="L11"/>
      <c r="M11"/>
      <c r="N11" s="98"/>
      <c r="O11" s="98"/>
      <c r="P11" s="98"/>
    </row>
    <row r="12" spans="1:16" ht="28.5" customHeight="1" x14ac:dyDescent="0.25">
      <c r="B12" s="782" t="s">
        <v>2417</v>
      </c>
      <c r="C12" s="782"/>
      <c r="D12" s="829" t="s">
        <v>2447</v>
      </c>
      <c r="E12" s="829"/>
      <c r="F12" s="829"/>
      <c r="G12" s="829"/>
      <c r="H12" s="829"/>
      <c r="I12" s="829"/>
      <c r="J12" s="829"/>
      <c r="K12"/>
      <c r="L12"/>
      <c r="M12"/>
      <c r="N12" s="98"/>
      <c r="O12" s="98"/>
      <c r="P12" s="98"/>
    </row>
    <row r="14" spans="1:16" x14ac:dyDescent="0.2">
      <c r="F14" s="99"/>
    </row>
    <row r="15" spans="1:16" ht="30.75" customHeight="1" thickBot="1" x14ac:dyDescent="0.25">
      <c r="B15" s="1379" t="s">
        <v>2446</v>
      </c>
      <c r="C15" s="1379"/>
      <c r="D15" s="1379"/>
      <c r="E15" s="1379"/>
      <c r="F15" s="1379"/>
      <c r="G15" s="1379"/>
      <c r="H15" s="1379"/>
      <c r="I15" s="1379"/>
      <c r="J15" s="1379"/>
    </row>
    <row r="17" spans="2:17" ht="24.75" customHeight="1" x14ac:dyDescent="0.2">
      <c r="B17" s="1348" t="s">
        <v>2445</v>
      </c>
      <c r="C17" s="1348"/>
      <c r="D17" s="1348"/>
      <c r="E17" s="1348"/>
      <c r="F17" s="1348"/>
      <c r="G17" s="1348"/>
      <c r="H17" s="1348"/>
      <c r="I17" s="1348"/>
      <c r="J17" s="1348"/>
    </row>
    <row r="18" spans="2:17" ht="24.75" customHeight="1" x14ac:dyDescent="0.25">
      <c r="B18" s="356"/>
      <c r="C18" s="1346" t="s">
        <v>2411</v>
      </c>
      <c r="D18" s="1347"/>
      <c r="E18" s="131" t="s">
        <v>2410</v>
      </c>
      <c r="F18" s="1346" t="s">
        <v>2409</v>
      </c>
      <c r="G18" s="1347"/>
      <c r="H18" s="1346" t="s">
        <v>2408</v>
      </c>
      <c r="I18" s="1347"/>
      <c r="J18" s="1347"/>
      <c r="K18" s="355"/>
      <c r="L18"/>
      <c r="Q18" s="113"/>
    </row>
    <row r="19" spans="2:17" ht="45.6" customHeight="1" x14ac:dyDescent="0.25">
      <c r="B19" s="357"/>
      <c r="C19" s="829" t="s">
        <v>705</v>
      </c>
      <c r="D19" s="829"/>
      <c r="E19" s="3" t="s">
        <v>25</v>
      </c>
      <c r="F19" s="1363" t="s">
        <v>58</v>
      </c>
      <c r="G19" s="1363"/>
      <c r="H19" s="1382" t="s">
        <v>435</v>
      </c>
      <c r="I19" s="1383"/>
      <c r="J19" s="1383"/>
      <c r="K19" s="355"/>
      <c r="L19"/>
    </row>
    <row r="21" spans="2:17" ht="27" customHeight="1" x14ac:dyDescent="0.2">
      <c r="B21" s="1348" t="s">
        <v>2444</v>
      </c>
      <c r="C21" s="1348"/>
      <c r="D21" s="1348"/>
      <c r="E21" s="1348"/>
      <c r="F21" s="1348"/>
      <c r="G21" s="1348"/>
      <c r="H21" s="1348"/>
      <c r="I21" s="1348"/>
      <c r="J21" s="1348"/>
    </row>
    <row r="22" spans="2:17" ht="25.5" customHeight="1" x14ac:dyDescent="0.25">
      <c r="B22" s="356"/>
      <c r="C22" s="1346" t="s">
        <v>2411</v>
      </c>
      <c r="D22" s="1347"/>
      <c r="E22" s="131" t="s">
        <v>2410</v>
      </c>
      <c r="F22" s="1346" t="s">
        <v>2409</v>
      </c>
      <c r="G22" s="1347"/>
      <c r="H22" s="1346" t="s">
        <v>2408</v>
      </c>
      <c r="I22" s="1347"/>
      <c r="J22" s="1347"/>
      <c r="K22" s="355"/>
      <c r="L22"/>
    </row>
    <row r="23" spans="2:17" ht="26.25" customHeight="1" x14ac:dyDescent="0.2">
      <c r="B23" s="1384" t="s">
        <v>3659</v>
      </c>
      <c r="C23" s="1385"/>
      <c r="D23" s="1385"/>
      <c r="E23" s="1385"/>
      <c r="F23" s="1385"/>
      <c r="G23" s="1385"/>
      <c r="H23" s="1385"/>
      <c r="I23" s="1385"/>
      <c r="J23" s="1386"/>
      <c r="K23" s="354"/>
    </row>
    <row r="26" spans="2:17" ht="16.5" customHeight="1" thickBot="1" x14ac:dyDescent="0.3">
      <c r="B26" s="1352" t="s">
        <v>2402</v>
      </c>
      <c r="C26" s="1352"/>
      <c r="D26" s="1352"/>
      <c r="E26" s="1352"/>
      <c r="F26" s="1352"/>
      <c r="G26" s="1352"/>
      <c r="H26" s="1352"/>
      <c r="I26" s="1352"/>
      <c r="J26" s="1352"/>
    </row>
    <row r="27" spans="2:17" x14ac:dyDescent="0.2">
      <c r="B27" s="346"/>
    </row>
    <row r="28" spans="2:17" ht="23.25" customHeight="1" x14ac:dyDescent="0.2">
      <c r="B28" s="1057" t="s">
        <v>2401</v>
      </c>
      <c r="C28" s="1368"/>
      <c r="D28" s="1368"/>
      <c r="E28" s="1369"/>
      <c r="F28" s="1057" t="s">
        <v>2400</v>
      </c>
      <c r="G28" s="1368"/>
      <c r="H28" s="1368"/>
      <c r="I28" s="1368"/>
      <c r="J28" s="1369"/>
    </row>
    <row r="29" spans="2:17" ht="30" customHeight="1" x14ac:dyDescent="0.2">
      <c r="B29" s="690" t="s">
        <v>3967</v>
      </c>
      <c r="C29" s="1372"/>
      <c r="D29" s="1372"/>
      <c r="E29" s="1372"/>
      <c r="F29" s="1372"/>
      <c r="G29" s="1372"/>
      <c r="H29" s="1372"/>
      <c r="I29" s="1372"/>
      <c r="J29" s="1373"/>
    </row>
    <row r="30" spans="2:17" ht="54.75" hidden="1" customHeight="1" x14ac:dyDescent="0.2">
      <c r="B30" s="1367" t="s">
        <v>2443</v>
      </c>
      <c r="C30" s="1354"/>
      <c r="D30" s="1354"/>
      <c r="E30" s="1355"/>
      <c r="F30" s="1367" t="s">
        <v>2442</v>
      </c>
      <c r="G30" s="1354"/>
      <c r="H30" s="1354"/>
      <c r="I30" s="1354"/>
      <c r="J30" s="1355"/>
    </row>
    <row r="31" spans="2:17" ht="85.5" hidden="1" customHeight="1" x14ac:dyDescent="0.2">
      <c r="B31" s="1367" t="s">
        <v>2441</v>
      </c>
      <c r="C31" s="1354"/>
      <c r="D31" s="1354"/>
      <c r="E31" s="1355"/>
      <c r="F31" s="1367" t="s">
        <v>2440</v>
      </c>
      <c r="G31" s="1354"/>
      <c r="H31" s="1354"/>
      <c r="I31" s="1354"/>
      <c r="J31" s="1355"/>
    </row>
  </sheetData>
  <sheetProtection algorithmName="SHA-512" hashValue="7r5SNzsn5yLm+pqxMt2F7ZJ2goGhU4l7gBFDNIiLuyuwvlgTmoP+RFJh/i2voSpg2BANTf9HcdG8Rf+k544W2g==" saltValue="VTuF6lb4l++Es6oHQf0zjQ==" spinCount="100000" sheet="1" objects="1" scenarios="1"/>
  <mergeCells count="36">
    <mergeCell ref="B21:J21"/>
    <mergeCell ref="C22:D22"/>
    <mergeCell ref="F22:G22"/>
    <mergeCell ref="H22:J22"/>
    <mergeCell ref="B31:E31"/>
    <mergeCell ref="F31:J31"/>
    <mergeCell ref="B23:J23"/>
    <mergeCell ref="B26:J26"/>
    <mergeCell ref="B28:E28"/>
    <mergeCell ref="F28:J28"/>
    <mergeCell ref="B30:E30"/>
    <mergeCell ref="F30:J30"/>
    <mergeCell ref="B29:J29"/>
    <mergeCell ref="B17:J17"/>
    <mergeCell ref="C18:D18"/>
    <mergeCell ref="F18:G18"/>
    <mergeCell ref="H18:J18"/>
    <mergeCell ref="C19:D19"/>
    <mergeCell ref="F19:G19"/>
    <mergeCell ref="H19:J19"/>
    <mergeCell ref="B11:C11"/>
    <mergeCell ref="D11:J11"/>
    <mergeCell ref="B12:C12"/>
    <mergeCell ref="D12:J12"/>
    <mergeCell ref="B15:J15"/>
    <mergeCell ref="B7:C7"/>
    <mergeCell ref="D7:J7"/>
    <mergeCell ref="B8:C8"/>
    <mergeCell ref="D8:J8"/>
    <mergeCell ref="B9:C9"/>
    <mergeCell ref="D9:J9"/>
    <mergeCell ref="B1:H1"/>
    <mergeCell ref="B2:H2"/>
    <mergeCell ref="B4:J4"/>
    <mergeCell ref="B6:C6"/>
    <mergeCell ref="D6:J6"/>
  </mergeCells>
  <hyperlinks>
    <hyperlink ref="B2" location="Inhaltsverzeichnis!A1" display="zurück zum Inhaltsverzeichnis" xr:uid="{1852629A-3810-4BC1-9091-1A5E211B565F}"/>
    <hyperlink ref="B2:H2" location="Inhaltsverzeichnis!A1" display="Inhaltsverzeichnis (Table of contents)" xr:uid="{E9A205EC-F4BA-4C18-A240-A35CCDDE21C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0F40-6CF9-41AD-B342-0107558AE640}">
  <dimension ref="A1:S31"/>
  <sheetViews>
    <sheetView showGridLines="0" workbookViewId="0">
      <pane ySplit="2" topLeftCell="A3" activePane="bottomLeft" state="frozen"/>
      <selection pane="bottomLeft" activeCell="B1" sqref="B1:H1"/>
    </sheetView>
  </sheetViews>
  <sheetFormatPr baseColWidth="10" defaultColWidth="9" defaultRowHeight="14.25" x14ac:dyDescent="0.2"/>
  <cols>
    <col min="1" max="2" width="2.85546875" style="89" customWidth="1"/>
    <col min="3" max="3" width="18.28515625" style="89" customWidth="1"/>
    <col min="4" max="5" width="16.28515625" style="89" customWidth="1"/>
    <col min="6" max="6" width="23.140625" style="89" customWidth="1"/>
    <col min="7" max="7" width="22.5703125" style="89" customWidth="1"/>
    <col min="8" max="8" width="16.85546875" style="89" customWidth="1"/>
    <col min="9" max="9" width="22.7109375" style="89" customWidth="1"/>
    <col min="10" max="10" width="18.7109375" style="89" customWidth="1"/>
    <col min="11" max="16384" width="9" style="89"/>
  </cols>
  <sheetData>
    <row r="1" spans="1:16" ht="31.9" customHeight="1" x14ac:dyDescent="0.25">
      <c r="B1" s="659" t="s">
        <v>2465</v>
      </c>
      <c r="C1" s="659"/>
      <c r="D1" s="659"/>
      <c r="E1" s="659"/>
      <c r="F1" s="659"/>
      <c r="G1" s="659"/>
      <c r="H1" s="659"/>
      <c r="I1" s="91"/>
      <c r="J1" s="91"/>
      <c r="K1" s="92"/>
      <c r="L1"/>
    </row>
    <row r="2" spans="1:16" s="267" customFormat="1" ht="20.25" customHeight="1" x14ac:dyDescent="0.25">
      <c r="A2" s="363"/>
      <c r="B2" s="697" t="s">
        <v>470</v>
      </c>
      <c r="C2" s="697"/>
      <c r="D2" s="697"/>
      <c r="E2" s="697"/>
      <c r="F2" s="697"/>
      <c r="G2" s="697"/>
      <c r="H2" s="697"/>
      <c r="I2" s="94"/>
      <c r="J2" s="94"/>
      <c r="K2" s="272"/>
      <c r="L2" s="272"/>
      <c r="M2" s="272"/>
      <c r="N2" s="96"/>
      <c r="O2" s="96"/>
      <c r="P2" s="96"/>
    </row>
    <row r="3" spans="1:16" ht="11.25" customHeight="1" x14ac:dyDescent="0.2">
      <c r="A3" s="97"/>
      <c r="B3" s="97"/>
    </row>
    <row r="4" spans="1:16" ht="28.5" customHeight="1" thickBot="1" x14ac:dyDescent="0.25">
      <c r="B4" s="1379" t="s">
        <v>2464</v>
      </c>
      <c r="C4" s="1379"/>
      <c r="D4" s="1379"/>
      <c r="E4" s="1379"/>
      <c r="F4" s="1379"/>
      <c r="G4" s="1379"/>
      <c r="H4" s="1379"/>
      <c r="I4" s="1379"/>
      <c r="J4" s="1379"/>
    </row>
    <row r="5" spans="1:16" ht="15.75" x14ac:dyDescent="0.2">
      <c r="C5" s="360"/>
      <c r="D5" s="360"/>
      <c r="E5" s="360"/>
      <c r="F5" s="359"/>
      <c r="G5" s="359"/>
    </row>
    <row r="6" spans="1:16" ht="23.25" customHeight="1" x14ac:dyDescent="0.2">
      <c r="B6" s="782" t="s">
        <v>2425</v>
      </c>
      <c r="C6" s="783"/>
      <c r="D6" s="815" t="s">
        <v>2463</v>
      </c>
      <c r="E6" s="1380"/>
      <c r="F6" s="1380"/>
      <c r="G6" s="1380"/>
      <c r="H6" s="1380"/>
      <c r="I6" s="1380"/>
      <c r="J6" s="1380"/>
    </row>
    <row r="7" spans="1:16" ht="24.75" customHeight="1" x14ac:dyDescent="0.2">
      <c r="B7" s="782" t="s">
        <v>2423</v>
      </c>
      <c r="C7" s="783"/>
      <c r="D7" s="815" t="s">
        <v>3639</v>
      </c>
      <c r="E7" s="1380"/>
      <c r="F7" s="1380"/>
      <c r="G7" s="1380"/>
      <c r="H7" s="1380"/>
      <c r="I7" s="1380"/>
      <c r="J7" s="1380"/>
    </row>
    <row r="8" spans="1:16" ht="27" customHeight="1" x14ac:dyDescent="0.2">
      <c r="B8" s="782" t="s">
        <v>2421</v>
      </c>
      <c r="C8" s="783"/>
      <c r="D8" s="1126" t="s">
        <v>2462</v>
      </c>
      <c r="E8" s="1380"/>
      <c r="F8" s="1380"/>
      <c r="G8" s="1380"/>
      <c r="H8" s="1380"/>
      <c r="I8" s="1380"/>
      <c r="J8" s="1380"/>
    </row>
    <row r="9" spans="1:16" ht="26.25" customHeight="1" x14ac:dyDescent="0.2">
      <c r="B9" s="782" t="s">
        <v>2419</v>
      </c>
      <c r="C9" s="783"/>
      <c r="D9" s="1126" t="s">
        <v>2461</v>
      </c>
      <c r="E9" s="1380"/>
      <c r="F9" s="1380"/>
      <c r="G9" s="1380"/>
      <c r="H9" s="1380"/>
      <c r="I9" s="1380"/>
      <c r="J9" s="1380"/>
    </row>
    <row r="10" spans="1:16" customFormat="1" ht="14.25" customHeight="1" x14ac:dyDescent="0.25">
      <c r="B10" s="351"/>
      <c r="C10" s="350"/>
      <c r="D10" s="358"/>
      <c r="E10" s="358"/>
      <c r="F10" s="358"/>
      <c r="G10" s="358"/>
      <c r="H10" s="358"/>
      <c r="I10" s="358"/>
      <c r="J10" s="358"/>
    </row>
    <row r="11" spans="1:16" ht="24" customHeight="1" x14ac:dyDescent="0.25">
      <c r="B11" s="782" t="s">
        <v>2418</v>
      </c>
      <c r="C11" s="782"/>
      <c r="D11" s="1382" t="s">
        <v>2460</v>
      </c>
      <c r="E11" s="1382"/>
      <c r="F11" s="1382"/>
      <c r="G11" s="1382"/>
      <c r="H11" s="1382"/>
      <c r="I11" s="1382"/>
      <c r="J11" s="1382"/>
      <c r="K11"/>
      <c r="L11"/>
      <c r="M11"/>
      <c r="N11" s="98"/>
      <c r="O11" s="98"/>
      <c r="P11" s="98"/>
    </row>
    <row r="12" spans="1:16" ht="24" customHeight="1" x14ac:dyDescent="0.25">
      <c r="B12" s="782" t="s">
        <v>2417</v>
      </c>
      <c r="C12" s="782"/>
      <c r="D12" s="829" t="s">
        <v>2447</v>
      </c>
      <c r="E12" s="829"/>
      <c r="F12" s="829"/>
      <c r="G12" s="829"/>
      <c r="H12" s="829"/>
      <c r="I12" s="829"/>
      <c r="J12" s="829"/>
      <c r="K12"/>
      <c r="L12"/>
      <c r="M12"/>
      <c r="N12" s="98"/>
      <c r="O12" s="98"/>
      <c r="P12" s="98"/>
    </row>
    <row r="14" spans="1:16" x14ac:dyDescent="0.2">
      <c r="F14" s="99"/>
    </row>
    <row r="15" spans="1:16" ht="30" customHeight="1" thickBot="1" x14ac:dyDescent="0.25">
      <c r="B15" s="1379" t="s">
        <v>2459</v>
      </c>
      <c r="C15" s="1379"/>
      <c r="D15" s="1379"/>
      <c r="E15" s="1379"/>
      <c r="F15" s="1379"/>
      <c r="G15" s="1379"/>
      <c r="H15" s="1379"/>
      <c r="I15" s="1379"/>
      <c r="J15" s="1379"/>
    </row>
    <row r="17" spans="2:19" ht="31.5" customHeight="1" x14ac:dyDescent="0.2">
      <c r="B17" s="1348" t="s">
        <v>2458</v>
      </c>
      <c r="C17" s="1348"/>
      <c r="D17" s="1348"/>
      <c r="E17" s="1348"/>
      <c r="F17" s="1348"/>
      <c r="G17" s="1348"/>
      <c r="H17" s="1348"/>
      <c r="I17" s="1348"/>
      <c r="J17" s="1348"/>
      <c r="S17" s="113"/>
    </row>
    <row r="18" spans="2:19" ht="24.75" customHeight="1" x14ac:dyDescent="0.25">
      <c r="B18" s="356"/>
      <c r="C18" s="1346" t="s">
        <v>2411</v>
      </c>
      <c r="D18" s="1347"/>
      <c r="E18" s="131" t="s">
        <v>2410</v>
      </c>
      <c r="F18" s="1346" t="s">
        <v>2409</v>
      </c>
      <c r="G18" s="1347"/>
      <c r="H18" s="1346" t="s">
        <v>2408</v>
      </c>
      <c r="I18" s="1347"/>
      <c r="J18" s="1347"/>
      <c r="K18" s="355"/>
      <c r="L18"/>
    </row>
    <row r="19" spans="2:19" ht="45" customHeight="1" x14ac:dyDescent="0.25">
      <c r="B19" s="362"/>
      <c r="C19" s="829" t="s">
        <v>275</v>
      </c>
      <c r="D19" s="829"/>
      <c r="E19" s="3" t="s">
        <v>25</v>
      </c>
      <c r="F19" s="829" t="s">
        <v>2987</v>
      </c>
      <c r="G19" s="829"/>
      <c r="H19" s="1383" t="s">
        <v>2457</v>
      </c>
      <c r="I19" s="1383"/>
      <c r="J19" s="1383"/>
      <c r="K19" s="355"/>
      <c r="L19"/>
    </row>
    <row r="21" spans="2:19" ht="26.25" customHeight="1" x14ac:dyDescent="0.2">
      <c r="B21" s="1348" t="s">
        <v>2456</v>
      </c>
      <c r="C21" s="1348"/>
      <c r="D21" s="1348"/>
      <c r="E21" s="1348"/>
      <c r="F21" s="1348"/>
      <c r="G21" s="1348"/>
      <c r="H21" s="1348"/>
      <c r="I21" s="1348"/>
      <c r="J21" s="1348"/>
    </row>
    <row r="22" spans="2:19" ht="24.75" customHeight="1" x14ac:dyDescent="0.25">
      <c r="B22" s="356"/>
      <c r="C22" s="1346" t="s">
        <v>2411</v>
      </c>
      <c r="D22" s="1347"/>
      <c r="E22" s="131" t="s">
        <v>2410</v>
      </c>
      <c r="F22" s="1346" t="s">
        <v>2409</v>
      </c>
      <c r="G22" s="1347"/>
      <c r="H22" s="1346" t="s">
        <v>2408</v>
      </c>
      <c r="I22" s="1347"/>
      <c r="J22" s="1347"/>
      <c r="K22" s="355"/>
      <c r="L22"/>
    </row>
    <row r="23" spans="2:19" ht="26.25" customHeight="1" x14ac:dyDescent="0.2">
      <c r="B23" s="1384" t="s">
        <v>4033</v>
      </c>
      <c r="C23" s="1385"/>
      <c r="D23" s="1385"/>
      <c r="E23" s="1385"/>
      <c r="F23" s="1385"/>
      <c r="G23" s="1385"/>
      <c r="H23" s="1385"/>
      <c r="I23" s="1385"/>
      <c r="J23" s="1386"/>
      <c r="K23" s="354"/>
    </row>
    <row r="26" spans="2:19" ht="16.5" customHeight="1" thickBot="1" x14ac:dyDescent="0.3">
      <c r="B26" s="1352" t="s">
        <v>2402</v>
      </c>
      <c r="C26" s="1352"/>
      <c r="D26" s="1352"/>
      <c r="E26" s="1352"/>
      <c r="F26" s="1352"/>
      <c r="G26" s="1352"/>
      <c r="H26" s="1352"/>
      <c r="I26" s="1352"/>
      <c r="J26" s="1352"/>
    </row>
    <row r="27" spans="2:19" x14ac:dyDescent="0.2">
      <c r="B27" s="346"/>
    </row>
    <row r="28" spans="2:19" ht="23.25" customHeight="1" x14ac:dyDescent="0.2">
      <c r="B28" s="1057" t="s">
        <v>2401</v>
      </c>
      <c r="C28" s="1368"/>
      <c r="D28" s="1368"/>
      <c r="E28" s="1369"/>
      <c r="F28" s="1057" t="s">
        <v>2400</v>
      </c>
      <c r="G28" s="1368"/>
      <c r="H28" s="1368"/>
      <c r="I28" s="1368"/>
      <c r="J28" s="1369"/>
    </row>
    <row r="29" spans="2:19" ht="30" customHeight="1" x14ac:dyDescent="0.2">
      <c r="B29" s="690" t="s">
        <v>3967</v>
      </c>
      <c r="C29" s="1372"/>
      <c r="D29" s="1372"/>
      <c r="E29" s="1372"/>
      <c r="F29" s="1372"/>
      <c r="G29" s="1372"/>
      <c r="H29" s="1372"/>
      <c r="I29" s="1372"/>
      <c r="J29" s="1373"/>
    </row>
    <row r="30" spans="2:19" ht="54.75" hidden="1" customHeight="1" x14ac:dyDescent="0.2">
      <c r="B30" s="1367" t="s">
        <v>2443</v>
      </c>
      <c r="C30" s="1354"/>
      <c r="D30" s="1354"/>
      <c r="E30" s="1355"/>
      <c r="F30" s="1367" t="s">
        <v>2442</v>
      </c>
      <c r="G30" s="1354"/>
      <c r="H30" s="1354"/>
      <c r="I30" s="1354"/>
      <c r="J30" s="1355"/>
    </row>
    <row r="31" spans="2:19" ht="85.5" hidden="1" customHeight="1" x14ac:dyDescent="0.2">
      <c r="B31" s="1367" t="s">
        <v>2455</v>
      </c>
      <c r="C31" s="1354"/>
      <c r="D31" s="1354"/>
      <c r="E31" s="1355"/>
      <c r="F31" s="1367" t="s">
        <v>2454</v>
      </c>
      <c r="G31" s="1354"/>
      <c r="H31" s="1354"/>
      <c r="I31" s="1354"/>
      <c r="J31" s="1355"/>
    </row>
  </sheetData>
  <sheetProtection algorithmName="SHA-512" hashValue="b3dGdoL6ymQ2JkvQ7paTn2NmmEBQ9Ds3y2zCUWZxfwQUzACG4IwfNYJK8SQdVRpmoPr025ga9jsxrbBY3VwDTA==" saltValue="bWWfO7iV1Wi8odLN9y1cFw==" spinCount="100000" sheet="1" objects="1" scenarios="1"/>
  <mergeCells count="36">
    <mergeCell ref="B21:J21"/>
    <mergeCell ref="C22:D22"/>
    <mergeCell ref="F22:G22"/>
    <mergeCell ref="H22:J22"/>
    <mergeCell ref="B31:E31"/>
    <mergeCell ref="F31:J31"/>
    <mergeCell ref="B26:J26"/>
    <mergeCell ref="B28:E28"/>
    <mergeCell ref="F28:J28"/>
    <mergeCell ref="B30:E30"/>
    <mergeCell ref="F30:J30"/>
    <mergeCell ref="B23:J23"/>
    <mergeCell ref="B29:J29"/>
    <mergeCell ref="B17:J17"/>
    <mergeCell ref="C18:D18"/>
    <mergeCell ref="F18:G18"/>
    <mergeCell ref="H18:J18"/>
    <mergeCell ref="C19:D19"/>
    <mergeCell ref="F19:G19"/>
    <mergeCell ref="H19:J19"/>
    <mergeCell ref="B11:C11"/>
    <mergeCell ref="D11:J11"/>
    <mergeCell ref="B12:C12"/>
    <mergeCell ref="D12:J12"/>
    <mergeCell ref="B15:J15"/>
    <mergeCell ref="B7:C7"/>
    <mergeCell ref="D7:J7"/>
    <mergeCell ref="B8:C8"/>
    <mergeCell ref="D8:J8"/>
    <mergeCell ref="B9:C9"/>
    <mergeCell ref="D9:J9"/>
    <mergeCell ref="B1:H1"/>
    <mergeCell ref="B2:H2"/>
    <mergeCell ref="B4:J4"/>
    <mergeCell ref="B6:C6"/>
    <mergeCell ref="D6:J6"/>
  </mergeCells>
  <hyperlinks>
    <hyperlink ref="B2" location="Inhaltsverzeichnis!A1" display="zurück zum Inhaltsverzeichnis" xr:uid="{DA0DE25A-178B-4D51-ADE3-B7DCB52C4AA5}"/>
    <hyperlink ref="B2:H2" location="Inhaltsverzeichnis!A1" display="Inhaltsverzeichnis (Table of contents)" xr:uid="{BAB88720-6507-4D06-A4B3-5D0B0D845A9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F166B-8150-4376-89EC-08DFD84B7BCB}">
  <dimension ref="A1:P32"/>
  <sheetViews>
    <sheetView showGridLines="0" workbookViewId="0">
      <pane ySplit="2" topLeftCell="A3" activePane="bottomLeft" state="frozen"/>
      <selection pane="bottomLeft" activeCell="B1" sqref="B1:H1"/>
    </sheetView>
  </sheetViews>
  <sheetFormatPr baseColWidth="10" defaultColWidth="9" defaultRowHeight="14.25" x14ac:dyDescent="0.2"/>
  <cols>
    <col min="1" max="2" width="2.85546875" style="89" customWidth="1"/>
    <col min="3" max="3" width="19.5703125" style="89" customWidth="1"/>
    <col min="4" max="5" width="16.28515625" style="89" customWidth="1"/>
    <col min="6" max="6" width="23.140625" style="89" customWidth="1"/>
    <col min="7" max="7" width="22.5703125" style="89" customWidth="1"/>
    <col min="8" max="8" width="16.85546875" style="89" customWidth="1"/>
    <col min="9" max="9" width="22.7109375" style="89" customWidth="1"/>
    <col min="10" max="10" width="18.7109375" style="89" customWidth="1"/>
    <col min="11" max="16384" width="9" style="89"/>
  </cols>
  <sheetData>
    <row r="1" spans="1:16" ht="34.15" customHeight="1" x14ac:dyDescent="0.25">
      <c r="B1" s="659" t="s">
        <v>2481</v>
      </c>
      <c r="C1" s="659"/>
      <c r="D1" s="659"/>
      <c r="E1" s="659"/>
      <c r="F1" s="659"/>
      <c r="G1" s="659"/>
      <c r="H1" s="659"/>
      <c r="I1" s="91"/>
      <c r="J1" s="91"/>
      <c r="K1" s="92"/>
      <c r="L1"/>
    </row>
    <row r="2" spans="1:16" s="90" customFormat="1" ht="18" customHeight="1" x14ac:dyDescent="0.2">
      <c r="A2" s="93"/>
      <c r="B2" s="697" t="s">
        <v>470</v>
      </c>
      <c r="C2" s="697"/>
      <c r="D2" s="697"/>
      <c r="E2" s="697"/>
      <c r="F2" s="697"/>
      <c r="G2" s="697"/>
      <c r="H2" s="697"/>
      <c r="I2" s="94"/>
      <c r="J2" s="94"/>
      <c r="K2" s="95"/>
      <c r="L2" s="95"/>
      <c r="M2" s="95"/>
      <c r="N2" s="96"/>
      <c r="O2" s="96"/>
      <c r="P2" s="96"/>
    </row>
    <row r="3" spans="1:16" ht="11.25" customHeight="1" x14ac:dyDescent="0.2">
      <c r="A3" s="97"/>
      <c r="B3" s="97"/>
    </row>
    <row r="4" spans="1:16" ht="30" customHeight="1" thickBot="1" x14ac:dyDescent="0.25">
      <c r="B4" s="1379" t="s">
        <v>2480</v>
      </c>
      <c r="C4" s="1379"/>
      <c r="D4" s="1379"/>
      <c r="E4" s="1379"/>
      <c r="F4" s="1379"/>
      <c r="G4" s="1379"/>
      <c r="H4" s="1379"/>
      <c r="I4" s="1379"/>
      <c r="J4" s="1379"/>
    </row>
    <row r="5" spans="1:16" ht="15.75" x14ac:dyDescent="0.2">
      <c r="C5" s="360"/>
      <c r="D5" s="360"/>
      <c r="E5" s="360"/>
      <c r="F5" s="359"/>
      <c r="G5" s="359"/>
    </row>
    <row r="6" spans="1:16" ht="28.5" customHeight="1" x14ac:dyDescent="0.2">
      <c r="B6" s="782" t="s">
        <v>2425</v>
      </c>
      <c r="C6" s="783"/>
      <c r="D6" s="815" t="s">
        <v>2479</v>
      </c>
      <c r="E6" s="1380"/>
      <c r="F6" s="1380"/>
      <c r="G6" s="1380"/>
      <c r="H6" s="1380"/>
      <c r="I6" s="1380"/>
      <c r="J6" s="1380"/>
    </row>
    <row r="7" spans="1:16" ht="33.75" customHeight="1" x14ac:dyDescent="0.2">
      <c r="B7" s="782" t="s">
        <v>2423</v>
      </c>
      <c r="C7" s="783"/>
      <c r="D7" s="815" t="s">
        <v>2478</v>
      </c>
      <c r="E7" s="1380"/>
      <c r="F7" s="1380"/>
      <c r="G7" s="1380"/>
      <c r="H7" s="1380"/>
      <c r="I7" s="1380"/>
      <c r="J7" s="1380"/>
    </row>
    <row r="8" spans="1:16" ht="30.75" customHeight="1" x14ac:dyDescent="0.2">
      <c r="B8" s="782" t="s">
        <v>2421</v>
      </c>
      <c r="C8" s="783"/>
      <c r="D8" s="1381" t="s">
        <v>2477</v>
      </c>
      <c r="E8" s="1380"/>
      <c r="F8" s="1380"/>
      <c r="G8" s="1380"/>
      <c r="H8" s="1380"/>
      <c r="I8" s="1380"/>
      <c r="J8" s="1380"/>
    </row>
    <row r="9" spans="1:16" ht="27.75" customHeight="1" x14ac:dyDescent="0.2">
      <c r="B9" s="782" t="s">
        <v>2419</v>
      </c>
      <c r="C9" s="783"/>
      <c r="D9" s="1381" t="s">
        <v>10</v>
      </c>
      <c r="E9" s="1380"/>
      <c r="F9" s="1380"/>
      <c r="G9" s="1380"/>
      <c r="H9" s="1380"/>
      <c r="I9" s="1380"/>
      <c r="J9" s="1380"/>
    </row>
    <row r="10" spans="1:16" customFormat="1" ht="14.25" customHeight="1" x14ac:dyDescent="0.25">
      <c r="B10" s="351"/>
      <c r="C10" s="350"/>
      <c r="D10" s="358"/>
      <c r="E10" s="358"/>
      <c r="F10" s="358"/>
      <c r="G10" s="358"/>
      <c r="H10" s="358"/>
      <c r="I10" s="358"/>
      <c r="J10" s="358"/>
    </row>
    <row r="11" spans="1:16" ht="24" customHeight="1" x14ac:dyDescent="0.25">
      <c r="B11" s="782" t="s">
        <v>2418</v>
      </c>
      <c r="C11" s="782"/>
      <c r="D11" s="1382" t="s">
        <v>2476</v>
      </c>
      <c r="E11" s="1382"/>
      <c r="F11" s="1382"/>
      <c r="G11" s="1382"/>
      <c r="H11" s="1382"/>
      <c r="I11" s="1382"/>
      <c r="J11" s="1382"/>
      <c r="K11"/>
      <c r="L11"/>
      <c r="M11"/>
      <c r="N11" s="98"/>
      <c r="O11" s="98"/>
      <c r="P11" s="98"/>
    </row>
    <row r="12" spans="1:16" ht="27" customHeight="1" x14ac:dyDescent="0.25">
      <c r="B12" s="782" t="s">
        <v>2417</v>
      </c>
      <c r="C12" s="782"/>
      <c r="D12" s="829" t="s">
        <v>2475</v>
      </c>
      <c r="E12" s="829"/>
      <c r="F12" s="829"/>
      <c r="G12" s="829"/>
      <c r="H12" s="829"/>
      <c r="I12" s="829"/>
      <c r="J12" s="829"/>
      <c r="K12"/>
      <c r="L12"/>
      <c r="M12"/>
      <c r="N12" s="98"/>
      <c r="O12" s="98"/>
      <c r="P12" s="98"/>
    </row>
    <row r="14" spans="1:16" x14ac:dyDescent="0.2">
      <c r="F14" s="99"/>
    </row>
    <row r="15" spans="1:16" ht="31.5" customHeight="1" thickBot="1" x14ac:dyDescent="0.25">
      <c r="B15" s="1379" t="s">
        <v>2474</v>
      </c>
      <c r="C15" s="1387"/>
      <c r="D15" s="1387"/>
      <c r="E15" s="1387"/>
      <c r="F15" s="1387"/>
      <c r="G15" s="1387"/>
      <c r="H15" s="1387"/>
      <c r="I15" s="1387"/>
      <c r="J15" s="1387"/>
    </row>
    <row r="17" spans="2:12" ht="27" customHeight="1" x14ac:dyDescent="0.2">
      <c r="B17" s="1348" t="s">
        <v>2473</v>
      </c>
      <c r="C17" s="1348"/>
      <c r="D17" s="1348"/>
      <c r="E17" s="1348"/>
      <c r="F17" s="1348"/>
      <c r="G17" s="1348"/>
      <c r="H17" s="1348"/>
      <c r="I17" s="1348"/>
      <c r="J17" s="1348"/>
    </row>
    <row r="18" spans="2:12" ht="28.9" customHeight="1" x14ac:dyDescent="0.2">
      <c r="B18" s="1388" t="s">
        <v>2472</v>
      </c>
      <c r="C18" s="1388"/>
      <c r="D18" s="1388"/>
      <c r="E18" s="1388"/>
      <c r="F18" s="1388"/>
      <c r="G18" s="1388"/>
      <c r="H18" s="1388"/>
      <c r="I18" s="1388"/>
      <c r="J18" s="1388"/>
    </row>
    <row r="20" spans="2:12" ht="26.45" customHeight="1" x14ac:dyDescent="0.2">
      <c r="B20" s="1348" t="s">
        <v>2471</v>
      </c>
      <c r="C20" s="1348"/>
      <c r="D20" s="1348"/>
      <c r="E20" s="1348"/>
      <c r="F20" s="1348"/>
      <c r="G20" s="1348"/>
      <c r="H20" s="1348"/>
      <c r="I20" s="1348"/>
      <c r="J20" s="1348"/>
    </row>
    <row r="21" spans="2:12" ht="22.5" x14ac:dyDescent="0.2">
      <c r="B21" s="356"/>
      <c r="C21" s="1346" t="s">
        <v>2411</v>
      </c>
      <c r="D21" s="1347"/>
      <c r="E21" s="131" t="s">
        <v>2410</v>
      </c>
      <c r="F21" s="1346" t="s">
        <v>2409</v>
      </c>
      <c r="G21" s="1347"/>
      <c r="H21" s="1346" t="s">
        <v>2408</v>
      </c>
      <c r="I21" s="1347"/>
      <c r="J21" s="1347"/>
    </row>
    <row r="22" spans="2:12" ht="32.25" customHeight="1" x14ac:dyDescent="0.2">
      <c r="B22" s="1384" t="s">
        <v>4034</v>
      </c>
      <c r="C22" s="1385"/>
      <c r="D22" s="1385"/>
      <c r="E22" s="1385"/>
      <c r="F22" s="1385"/>
      <c r="G22" s="1385"/>
      <c r="H22" s="1385"/>
      <c r="I22" s="1385"/>
      <c r="J22" s="1386"/>
      <c r="K22" s="583"/>
      <c r="L22" s="364"/>
    </row>
    <row r="26" spans="2:12" ht="16.5" customHeight="1" thickBot="1" x14ac:dyDescent="0.3">
      <c r="B26" s="1352" t="s">
        <v>2402</v>
      </c>
      <c r="C26" s="1352"/>
      <c r="D26" s="1352"/>
      <c r="E26" s="1352"/>
      <c r="F26" s="1352"/>
      <c r="G26" s="1352"/>
      <c r="H26" s="1352"/>
      <c r="I26" s="1352"/>
      <c r="J26" s="1352"/>
    </row>
    <row r="27" spans="2:12" x14ac:dyDescent="0.2">
      <c r="B27" s="346"/>
    </row>
    <row r="28" spans="2:12" ht="23.25" customHeight="1" x14ac:dyDescent="0.2">
      <c r="B28" s="1057" t="s">
        <v>2401</v>
      </c>
      <c r="C28" s="1368"/>
      <c r="D28" s="1368"/>
      <c r="E28" s="1369"/>
      <c r="F28" s="1057" t="s">
        <v>2400</v>
      </c>
      <c r="G28" s="1368"/>
      <c r="H28" s="1368"/>
      <c r="I28" s="1368"/>
      <c r="J28" s="1369"/>
    </row>
    <row r="29" spans="2:12" ht="30" customHeight="1" x14ac:dyDescent="0.2">
      <c r="B29" s="690" t="s">
        <v>3967</v>
      </c>
      <c r="C29" s="1372"/>
      <c r="D29" s="1372"/>
      <c r="E29" s="1372"/>
      <c r="F29" s="1372"/>
      <c r="G29" s="1372"/>
      <c r="H29" s="1372"/>
      <c r="I29" s="1372"/>
      <c r="J29" s="1373"/>
    </row>
    <row r="30" spans="2:12" ht="38.25" hidden="1" customHeight="1" x14ac:dyDescent="0.2">
      <c r="B30" s="1367" t="s">
        <v>2470</v>
      </c>
      <c r="C30" s="1354"/>
      <c r="D30" s="1354"/>
      <c r="E30" s="1355"/>
      <c r="F30" s="1367" t="s">
        <v>2428</v>
      </c>
      <c r="G30" s="1354"/>
      <c r="H30" s="1354"/>
      <c r="I30" s="1354"/>
      <c r="J30" s="1355"/>
    </row>
    <row r="31" spans="2:12" ht="40.5" hidden="1" customHeight="1" x14ac:dyDescent="0.2">
      <c r="B31" s="1367" t="s">
        <v>2469</v>
      </c>
      <c r="C31" s="1354"/>
      <c r="D31" s="1354"/>
      <c r="E31" s="1355"/>
      <c r="F31" s="1367" t="s">
        <v>2468</v>
      </c>
      <c r="G31" s="1354"/>
      <c r="H31" s="1354"/>
      <c r="I31" s="1354"/>
      <c r="J31" s="1355"/>
    </row>
    <row r="32" spans="2:12" ht="43.5" hidden="1" customHeight="1" x14ac:dyDescent="0.2">
      <c r="B32" s="1367" t="s">
        <v>2467</v>
      </c>
      <c r="C32" s="1354"/>
      <c r="D32" s="1354"/>
      <c r="E32" s="1355"/>
      <c r="F32" s="1367" t="s">
        <v>2466</v>
      </c>
      <c r="G32" s="1354"/>
      <c r="H32" s="1354"/>
      <c r="I32" s="1354"/>
      <c r="J32" s="1355"/>
    </row>
  </sheetData>
  <sheetProtection algorithmName="SHA-512" hashValue="s0p6TZ6rQFaB+6bQKZPq6VFDwxLuwPvySxXw9C3me4eFZ4hCmMXhnxM8M95QOy3cIKGVnDrzWKKnY8tu9GEC/w==" saltValue="rZfV9TkFf7bjEJnSe1A1fw==" spinCount="100000" sheet="1" objects="1" scenarios="1"/>
  <mergeCells count="33">
    <mergeCell ref="B31:E31"/>
    <mergeCell ref="F31:J31"/>
    <mergeCell ref="B32:E32"/>
    <mergeCell ref="F32:J32"/>
    <mergeCell ref="B22:J22"/>
    <mergeCell ref="B26:J26"/>
    <mergeCell ref="B28:E28"/>
    <mergeCell ref="F28:J28"/>
    <mergeCell ref="B30:E30"/>
    <mergeCell ref="F30:J30"/>
    <mergeCell ref="B29:J29"/>
    <mergeCell ref="B17:J17"/>
    <mergeCell ref="B18:J18"/>
    <mergeCell ref="B20:J20"/>
    <mergeCell ref="C21:D21"/>
    <mergeCell ref="F21:G21"/>
    <mergeCell ref="H21:J21"/>
    <mergeCell ref="B11:C11"/>
    <mergeCell ref="D11:J11"/>
    <mergeCell ref="B12:C12"/>
    <mergeCell ref="D12:J12"/>
    <mergeCell ref="B15:J15"/>
    <mergeCell ref="B7:C7"/>
    <mergeCell ref="D7:J7"/>
    <mergeCell ref="B8:C8"/>
    <mergeCell ref="D8:J8"/>
    <mergeCell ref="B9:C9"/>
    <mergeCell ref="D9:J9"/>
    <mergeCell ref="B1:H1"/>
    <mergeCell ref="B2:H2"/>
    <mergeCell ref="B4:J4"/>
    <mergeCell ref="B6:C6"/>
    <mergeCell ref="D6:J6"/>
  </mergeCells>
  <hyperlinks>
    <hyperlink ref="B2" location="Inhaltsverzeichnis!A1" display="zurück zum Inhaltsverzeichnis" xr:uid="{A7F63ECE-C93C-4493-BDE2-5E5B139BC5F6}"/>
    <hyperlink ref="B2:H2" location="Inhaltsverzeichnis!A1" display="Inhaltsverzeichnis (Table of contents)" xr:uid="{4273293C-E837-4210-9D1F-8AC78E5F7B1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C9C3-3E5B-4298-AD73-7023768DC28C}">
  <dimension ref="A1:P31"/>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36" customHeight="1" x14ac:dyDescent="0.25">
      <c r="B1" s="659" t="s">
        <v>2493</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2492</v>
      </c>
      <c r="C5" s="700"/>
      <c r="D5" s="700"/>
      <c r="E5" s="700"/>
      <c r="F5" s="700"/>
      <c r="G5" s="700"/>
      <c r="H5" s="700"/>
      <c r="I5" s="700"/>
      <c r="J5" s="700"/>
    </row>
    <row r="7" spans="1:11" ht="30.75" customHeight="1" x14ac:dyDescent="0.2">
      <c r="B7" s="782" t="s">
        <v>2425</v>
      </c>
      <c r="C7" s="783"/>
      <c r="D7" s="1331" t="s">
        <v>2491</v>
      </c>
      <c r="E7" s="1332"/>
      <c r="F7" s="1332"/>
      <c r="G7" s="1332"/>
      <c r="H7" s="1332"/>
      <c r="I7" s="1332"/>
      <c r="J7" s="1332"/>
    </row>
    <row r="8" spans="1:11" ht="26.25" customHeight="1" x14ac:dyDescent="0.2">
      <c r="B8" s="782" t="s">
        <v>2423</v>
      </c>
      <c r="C8" s="783"/>
      <c r="D8" s="1333" t="s">
        <v>2490</v>
      </c>
      <c r="E8" s="1334"/>
      <c r="F8" s="1334"/>
      <c r="G8" s="1334"/>
      <c r="H8" s="1334"/>
      <c r="I8" s="1334"/>
      <c r="J8" s="1335"/>
    </row>
    <row r="9" spans="1:11" ht="28.5" customHeight="1" x14ac:dyDescent="0.2">
      <c r="B9" s="782" t="s">
        <v>2421</v>
      </c>
      <c r="C9" s="783"/>
      <c r="D9" s="1381" t="s">
        <v>2489</v>
      </c>
      <c r="E9" s="1380"/>
      <c r="F9" s="1380"/>
      <c r="G9" s="1380"/>
      <c r="H9" s="1380"/>
      <c r="I9" s="1380"/>
      <c r="J9" s="1380"/>
    </row>
    <row r="10" spans="1:11" ht="27.75" customHeight="1" x14ac:dyDescent="0.2">
      <c r="B10" s="782" t="s">
        <v>2419</v>
      </c>
      <c r="C10" s="783"/>
      <c r="D10" s="1336" t="s">
        <v>10</v>
      </c>
      <c r="E10" s="1337"/>
      <c r="F10" s="1337"/>
      <c r="G10" s="1337"/>
      <c r="H10" s="1337"/>
      <c r="I10" s="1337"/>
      <c r="J10" s="1338"/>
    </row>
    <row r="11" spans="1:11" x14ac:dyDescent="0.2">
      <c r="B11" s="351"/>
      <c r="C11" s="350"/>
      <c r="D11" s="349"/>
      <c r="E11" s="349"/>
      <c r="F11" s="349"/>
      <c r="G11" s="349"/>
    </row>
    <row r="12" spans="1:11" ht="29.25" customHeight="1" x14ac:dyDescent="0.2">
      <c r="B12" s="782" t="s">
        <v>2418</v>
      </c>
      <c r="C12" s="782"/>
      <c r="D12" s="1331" t="s">
        <v>2488</v>
      </c>
      <c r="E12" s="1332"/>
      <c r="F12" s="1332"/>
      <c r="G12" s="1332"/>
      <c r="H12" s="1332"/>
      <c r="I12" s="1332"/>
      <c r="J12" s="1332"/>
    </row>
    <row r="13" spans="1:11" ht="27.75" customHeight="1" x14ac:dyDescent="0.2">
      <c r="B13" s="782" t="s">
        <v>2417</v>
      </c>
      <c r="C13" s="782"/>
      <c r="D13" s="1145" t="s">
        <v>2487</v>
      </c>
      <c r="E13" s="1343"/>
      <c r="F13" s="1343"/>
      <c r="G13" s="1343"/>
      <c r="H13" s="1343"/>
      <c r="I13" s="1343"/>
      <c r="J13" s="1344"/>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2486</v>
      </c>
      <c r="C16" s="700"/>
      <c r="D16" s="700"/>
      <c r="E16" s="700"/>
      <c r="F16" s="700"/>
      <c r="G16" s="700"/>
      <c r="H16" s="700"/>
      <c r="I16" s="700"/>
      <c r="J16" s="700"/>
    </row>
    <row r="17" spans="2:16" ht="15" x14ac:dyDescent="0.25">
      <c r="B17" s="100"/>
      <c r="C17" s="100"/>
      <c r="D17" s="100"/>
      <c r="E17" s="100"/>
      <c r="F17" s="100"/>
      <c r="G17" s="100"/>
      <c r="H17" s="100"/>
      <c r="I17" s="100"/>
      <c r="J17" s="100"/>
    </row>
    <row r="18" spans="2:16" ht="27.75" customHeight="1" x14ac:dyDescent="0.2">
      <c r="B18" s="1345" t="s">
        <v>2485</v>
      </c>
      <c r="C18" s="1345"/>
      <c r="D18" s="1345"/>
      <c r="E18" s="1345"/>
      <c r="F18" s="1345"/>
      <c r="G18" s="1345"/>
      <c r="H18" s="1345"/>
      <c r="I18" s="1345"/>
      <c r="J18" s="1345"/>
    </row>
    <row r="19" spans="2:16" ht="22.5" x14ac:dyDescent="0.2">
      <c r="B19" s="133"/>
      <c r="C19" s="1346" t="s">
        <v>2411</v>
      </c>
      <c r="D19" s="1347"/>
      <c r="E19" s="131" t="s">
        <v>2410</v>
      </c>
      <c r="F19" s="1346" t="s">
        <v>2409</v>
      </c>
      <c r="G19" s="1347"/>
      <c r="H19" s="1346" t="s">
        <v>2408</v>
      </c>
      <c r="I19" s="1347"/>
      <c r="J19" s="1347"/>
      <c r="K19" s="98"/>
    </row>
    <row r="20" spans="2:16" ht="42" customHeight="1" x14ac:dyDescent="0.2">
      <c r="B20" s="362"/>
      <c r="C20" s="829" t="s">
        <v>1172</v>
      </c>
      <c r="D20" s="829"/>
      <c r="E20" s="3" t="s">
        <v>25</v>
      </c>
      <c r="F20" s="1363" t="s">
        <v>58</v>
      </c>
      <c r="G20" s="829"/>
      <c r="H20" s="1382" t="s">
        <v>435</v>
      </c>
      <c r="I20" s="1383"/>
      <c r="J20" s="1383"/>
      <c r="N20" s="114"/>
      <c r="O20" s="114"/>
      <c r="P20" s="262"/>
    </row>
    <row r="21" spans="2:16" x14ac:dyDescent="0.2">
      <c r="C21" s="99"/>
    </row>
    <row r="22" spans="2:16" ht="27.75" customHeight="1" x14ac:dyDescent="0.2">
      <c r="B22" s="1348" t="s">
        <v>2484</v>
      </c>
      <c r="C22" s="1348"/>
      <c r="D22" s="1348"/>
      <c r="E22" s="1348"/>
      <c r="F22" s="1348"/>
      <c r="G22" s="1348"/>
      <c r="H22" s="1348"/>
      <c r="I22" s="1348"/>
      <c r="J22" s="1348"/>
    </row>
    <row r="23" spans="2:16" ht="22.5" x14ac:dyDescent="0.2">
      <c r="B23" s="133"/>
      <c r="C23" s="1346" t="s">
        <v>2411</v>
      </c>
      <c r="D23" s="1347"/>
      <c r="E23" s="131" t="s">
        <v>2410</v>
      </c>
      <c r="F23" s="1346" t="s">
        <v>2409</v>
      </c>
      <c r="G23" s="1347"/>
      <c r="H23" s="1346" t="s">
        <v>2408</v>
      </c>
      <c r="I23" s="1347"/>
      <c r="J23" s="1347"/>
      <c r="K23" s="98"/>
    </row>
    <row r="24" spans="2:16" ht="27" customHeight="1" x14ac:dyDescent="0.2">
      <c r="B24" s="1384" t="s">
        <v>3637</v>
      </c>
      <c r="C24" s="1385"/>
      <c r="D24" s="1385"/>
      <c r="E24" s="1385"/>
      <c r="F24" s="1385"/>
      <c r="G24" s="1385"/>
      <c r="H24" s="1385"/>
      <c r="I24" s="1385"/>
      <c r="J24" s="1386"/>
      <c r="M24" s="364"/>
    </row>
    <row r="27" spans="2:16" ht="16.5" customHeight="1" thickBot="1" x14ac:dyDescent="0.3">
      <c r="B27" s="1352" t="s">
        <v>2402</v>
      </c>
      <c r="C27" s="1352"/>
      <c r="D27" s="1352"/>
      <c r="E27" s="1352"/>
      <c r="F27" s="1352"/>
      <c r="G27" s="1352"/>
      <c r="H27" s="1352"/>
      <c r="I27" s="1352"/>
      <c r="J27" s="1352"/>
    </row>
    <row r="28" spans="2:16" x14ac:dyDescent="0.2">
      <c r="B28" s="346"/>
    </row>
    <row r="29" spans="2:16" ht="23.25" customHeight="1" x14ac:dyDescent="0.2">
      <c r="B29" s="1057" t="s">
        <v>2401</v>
      </c>
      <c r="C29" s="1368"/>
      <c r="D29" s="1368"/>
      <c r="E29" s="1369"/>
      <c r="F29" s="1057" t="s">
        <v>2400</v>
      </c>
      <c r="G29" s="1058"/>
      <c r="H29" s="1058"/>
      <c r="I29" s="1058"/>
      <c r="J29" s="1063"/>
    </row>
    <row r="30" spans="2:16" ht="30" customHeight="1" x14ac:dyDescent="0.2">
      <c r="B30" s="690" t="s">
        <v>3967</v>
      </c>
      <c r="C30" s="1372"/>
      <c r="D30" s="1372"/>
      <c r="E30" s="1372"/>
      <c r="F30" s="1372"/>
      <c r="G30" s="1372"/>
      <c r="H30" s="1372"/>
      <c r="I30" s="1372"/>
      <c r="J30" s="1373"/>
    </row>
    <row r="31" spans="2:16" ht="63.75" hidden="1" customHeight="1" x14ac:dyDescent="0.2">
      <c r="B31" s="1367" t="s">
        <v>2483</v>
      </c>
      <c r="C31" s="1354"/>
      <c r="D31" s="1354"/>
      <c r="E31" s="1355"/>
      <c r="F31" s="1367" t="s">
        <v>2482</v>
      </c>
      <c r="G31" s="1354"/>
      <c r="H31" s="1354"/>
      <c r="I31" s="1354"/>
      <c r="J31" s="1355"/>
    </row>
  </sheetData>
  <sheetProtection algorithmName="SHA-512" hashValue="QQExxADWQPzuEC5NeQze/bCrXl9NI/D3Ko2U1LtKAXaH0lSkDRlAeRu/WxameXzz86BmgjHlQdzLKplPY7vJVA==" saltValue="PIWQSV1ALBlqbqbawLFFbQ==" spinCount="100000" sheet="1" objects="1" scenarios="1"/>
  <mergeCells count="34">
    <mergeCell ref="B27:J27"/>
    <mergeCell ref="B29:E29"/>
    <mergeCell ref="F29:J29"/>
    <mergeCell ref="B31:E31"/>
    <mergeCell ref="F31:J31"/>
    <mergeCell ref="B30:J30"/>
    <mergeCell ref="B22:J22"/>
    <mergeCell ref="C23:D23"/>
    <mergeCell ref="F23:G23"/>
    <mergeCell ref="H23:J23"/>
    <mergeCell ref="B24:J24"/>
    <mergeCell ref="B18:J18"/>
    <mergeCell ref="C19:D19"/>
    <mergeCell ref="F19:G19"/>
    <mergeCell ref="H19:J19"/>
    <mergeCell ref="C20:D20"/>
    <mergeCell ref="F20:G20"/>
    <mergeCell ref="H20:J20"/>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3E526218-B04B-4170-BF51-5C6D06C5E4B2}"/>
    <hyperlink ref="B2:C2" location="Inhaltsverzeichnis!A1" display="Inhaltsverzeichnis (Table of contents)" xr:uid="{77613D43-0567-44A1-B9A3-B6DE2247CB8B}"/>
    <hyperlink ref="B2:D2" location="Inhaltsverzeichnis!A1" display="Inhaltsverzeichnis (Table of contents)" xr:uid="{2BD98C50-3971-4AC7-AA86-144585ACC6D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661BD-1AD7-4C4D-A6DB-F0D734226F5B}">
  <dimension ref="A1:S44"/>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4" ht="36" customHeight="1" x14ac:dyDescent="0.25">
      <c r="B1" s="659" t="s">
        <v>2697</v>
      </c>
      <c r="C1" s="659"/>
      <c r="D1" s="659"/>
      <c r="E1" s="659"/>
      <c r="F1" s="659"/>
      <c r="G1" s="361"/>
      <c r="H1" s="151"/>
      <c r="I1"/>
    </row>
    <row r="2" spans="1:14" s="150" customFormat="1" ht="20.25" customHeight="1" x14ac:dyDescent="0.25">
      <c r="A2" s="147"/>
      <c r="B2" s="685" t="s">
        <v>470</v>
      </c>
      <c r="C2" s="685"/>
      <c r="D2" s="685"/>
      <c r="E2" s="148"/>
      <c r="F2" s="148"/>
      <c r="G2" s="148"/>
      <c r="H2" s="95"/>
      <c r="I2" s="95"/>
      <c r="J2" s="95"/>
      <c r="K2" s="149"/>
    </row>
    <row r="3" spans="1:14" ht="2.25" customHeight="1" x14ac:dyDescent="0.2">
      <c r="A3" s="97"/>
    </row>
    <row r="4" spans="1:14" ht="11.25" customHeight="1" x14ac:dyDescent="0.2">
      <c r="A4" s="97"/>
    </row>
    <row r="5" spans="1:14" ht="30.75" customHeight="1" thickBot="1" x14ac:dyDescent="0.3">
      <c r="A5" s="97"/>
      <c r="B5" s="700" t="s">
        <v>2693</v>
      </c>
      <c r="C5" s="700"/>
      <c r="D5" s="700"/>
      <c r="E5" s="700"/>
      <c r="F5" s="700"/>
      <c r="G5" s="700"/>
      <c r="H5" s="700"/>
      <c r="I5" s="700"/>
      <c r="J5" s="700"/>
    </row>
    <row r="7" spans="1:14" ht="30.75" customHeight="1" x14ac:dyDescent="0.2">
      <c r="B7" s="782" t="s">
        <v>2425</v>
      </c>
      <c r="C7" s="783"/>
      <c r="D7" s="1331" t="s">
        <v>2696</v>
      </c>
      <c r="E7" s="1332"/>
      <c r="F7" s="1332"/>
      <c r="G7" s="1332"/>
      <c r="H7" s="1332"/>
      <c r="I7" s="1332"/>
      <c r="J7" s="1332"/>
      <c r="N7" s="406"/>
    </row>
    <row r="8" spans="1:14" ht="26.25" customHeight="1" x14ac:dyDescent="0.2">
      <c r="B8" s="782" t="s">
        <v>2423</v>
      </c>
      <c r="C8" s="783"/>
      <c r="D8" s="1333" t="s">
        <v>2695</v>
      </c>
      <c r="E8" s="1334"/>
      <c r="F8" s="1334"/>
      <c r="G8" s="1334"/>
      <c r="H8" s="1334"/>
      <c r="I8" s="1334"/>
      <c r="J8" s="1335"/>
    </row>
    <row r="9" spans="1:14" ht="28.5" customHeight="1" x14ac:dyDescent="0.2">
      <c r="B9" s="782" t="s">
        <v>2421</v>
      </c>
      <c r="C9" s="783"/>
      <c r="D9" s="1381" t="s">
        <v>2489</v>
      </c>
      <c r="E9" s="1380"/>
      <c r="F9" s="1380"/>
      <c r="G9" s="1380"/>
      <c r="H9" s="1380"/>
      <c r="I9" s="1380"/>
      <c r="J9" s="1380"/>
    </row>
    <row r="10" spans="1:14" ht="27.75" customHeight="1" x14ac:dyDescent="0.2">
      <c r="B10" s="782" t="s">
        <v>2419</v>
      </c>
      <c r="C10" s="783"/>
      <c r="D10" s="1336" t="s">
        <v>10</v>
      </c>
      <c r="E10" s="1337"/>
      <c r="F10" s="1337"/>
      <c r="G10" s="1337"/>
      <c r="H10" s="1337"/>
      <c r="I10" s="1337"/>
      <c r="J10" s="1338"/>
    </row>
    <row r="11" spans="1:14" x14ac:dyDescent="0.2">
      <c r="B11" s="351"/>
      <c r="C11" s="350"/>
      <c r="D11" s="349"/>
      <c r="E11" s="349"/>
      <c r="F11" s="349"/>
      <c r="G11" s="349"/>
    </row>
    <row r="12" spans="1:14" ht="29.25" customHeight="1" x14ac:dyDescent="0.2">
      <c r="B12" s="782" t="s">
        <v>2418</v>
      </c>
      <c r="C12" s="782"/>
      <c r="D12" s="1392" t="s">
        <v>3910</v>
      </c>
      <c r="E12" s="1332"/>
      <c r="F12" s="1332"/>
      <c r="G12" s="1332"/>
      <c r="H12" s="1332"/>
      <c r="I12" s="1332"/>
      <c r="J12" s="1332"/>
    </row>
    <row r="13" spans="1:14" ht="54.75" customHeight="1" x14ac:dyDescent="0.2">
      <c r="B13" s="782" t="s">
        <v>2417</v>
      </c>
      <c r="C13" s="782"/>
      <c r="D13" s="1145" t="s">
        <v>3909</v>
      </c>
      <c r="E13" s="1343"/>
      <c r="F13" s="1343"/>
      <c r="G13" s="1343"/>
      <c r="H13" s="1343"/>
      <c r="I13" s="1343"/>
      <c r="J13" s="1344"/>
      <c r="M13" s="270"/>
    </row>
    <row r="14" spans="1:14" x14ac:dyDescent="0.2">
      <c r="B14" s="93"/>
      <c r="C14" s="93"/>
      <c r="D14" s="348"/>
      <c r="E14" s="93"/>
      <c r="F14" s="93"/>
      <c r="G14" s="93"/>
      <c r="H14" s="93"/>
      <c r="I14" s="348"/>
      <c r="J14" s="348"/>
    </row>
    <row r="15" spans="1:14" x14ac:dyDescent="0.2">
      <c r="B15" s="93"/>
      <c r="C15" s="93"/>
      <c r="D15" s="348"/>
      <c r="E15" s="93"/>
      <c r="F15" s="93"/>
      <c r="G15" s="93"/>
      <c r="H15" s="93"/>
      <c r="I15" s="348"/>
      <c r="J15" s="348"/>
    </row>
    <row r="16" spans="1:14" ht="27.75" customHeight="1" thickBot="1" x14ac:dyDescent="0.3">
      <c r="B16" s="700" t="s">
        <v>2692</v>
      </c>
      <c r="C16" s="700"/>
      <c r="D16" s="700"/>
      <c r="E16" s="700"/>
      <c r="F16" s="700"/>
      <c r="G16" s="700"/>
      <c r="H16" s="700"/>
      <c r="I16" s="700"/>
      <c r="J16" s="700"/>
    </row>
    <row r="17" spans="2:19" ht="15" x14ac:dyDescent="0.25">
      <c r="B17" s="100"/>
      <c r="C17" s="100"/>
      <c r="D17" s="100"/>
      <c r="E17" s="100"/>
      <c r="F17" s="100"/>
      <c r="G17" s="100"/>
      <c r="H17" s="100"/>
      <c r="I17" s="100"/>
      <c r="J17" s="100"/>
    </row>
    <row r="18" spans="2:19" ht="27.75" customHeight="1" x14ac:dyDescent="0.2">
      <c r="B18" s="1345" t="s">
        <v>2691</v>
      </c>
      <c r="C18" s="1345"/>
      <c r="D18" s="1345"/>
      <c r="E18" s="1345"/>
      <c r="F18" s="1345"/>
      <c r="G18" s="1345"/>
      <c r="H18" s="1345"/>
      <c r="I18" s="1345"/>
      <c r="J18" s="1345"/>
    </row>
    <row r="19" spans="2:19" ht="22.5" x14ac:dyDescent="0.2">
      <c r="B19" s="133"/>
      <c r="C19" s="1346" t="s">
        <v>2411</v>
      </c>
      <c r="D19" s="1347"/>
      <c r="E19" s="131" t="s">
        <v>2410</v>
      </c>
      <c r="F19" s="1346" t="s">
        <v>2409</v>
      </c>
      <c r="G19" s="1347"/>
      <c r="H19" s="1346" t="s">
        <v>2408</v>
      </c>
      <c r="I19" s="1347"/>
      <c r="J19" s="1347"/>
      <c r="K19" s="98"/>
    </row>
    <row r="20" spans="2:19" ht="32.25" customHeight="1" x14ac:dyDescent="0.2">
      <c r="B20" s="362"/>
      <c r="C20" s="829" t="s">
        <v>2391</v>
      </c>
      <c r="D20" s="829"/>
      <c r="E20" s="4" t="s">
        <v>25</v>
      </c>
      <c r="F20" s="1363" t="s">
        <v>58</v>
      </c>
      <c r="G20" s="829"/>
      <c r="H20" s="1363" t="s">
        <v>435</v>
      </c>
      <c r="I20" s="829"/>
      <c r="J20" s="829"/>
    </row>
    <row r="21" spans="2:19" x14ac:dyDescent="0.2">
      <c r="C21" s="99"/>
    </row>
    <row r="22" spans="2:19" ht="27.75" customHeight="1" x14ac:dyDescent="0.2">
      <c r="B22" s="1348" t="s">
        <v>2690</v>
      </c>
      <c r="C22" s="1348"/>
      <c r="D22" s="1348"/>
      <c r="E22" s="1348"/>
      <c r="F22" s="1348"/>
      <c r="G22" s="1348"/>
      <c r="H22" s="1348"/>
      <c r="I22" s="1348"/>
      <c r="J22" s="1348"/>
    </row>
    <row r="23" spans="2:19" ht="22.5" x14ac:dyDescent="0.2">
      <c r="B23" s="133"/>
      <c r="C23" s="1346" t="s">
        <v>2411</v>
      </c>
      <c r="D23" s="1347"/>
      <c r="E23" s="131" t="s">
        <v>2410</v>
      </c>
      <c r="F23" s="1346" t="s">
        <v>2409</v>
      </c>
      <c r="G23" s="1347"/>
      <c r="H23" s="1346" t="s">
        <v>2408</v>
      </c>
      <c r="I23" s="1347"/>
      <c r="J23" s="1347"/>
      <c r="K23" s="98"/>
    </row>
    <row r="24" spans="2:19" ht="27" customHeight="1" x14ac:dyDescent="0.2">
      <c r="B24" s="1384" t="s">
        <v>3635</v>
      </c>
      <c r="C24" s="1385"/>
      <c r="D24" s="1385"/>
      <c r="E24" s="1385"/>
      <c r="F24" s="1385"/>
      <c r="G24" s="1385"/>
      <c r="H24" s="1385"/>
      <c r="I24" s="1385"/>
      <c r="J24" s="1386"/>
      <c r="M24" s="364"/>
    </row>
    <row r="25" spans="2:19" ht="25.5" customHeight="1" x14ac:dyDescent="0.2">
      <c r="B25" s="1393"/>
      <c r="C25" s="1399" t="s">
        <v>3912</v>
      </c>
      <c r="D25" s="1399"/>
      <c r="E25" s="1399"/>
      <c r="F25" s="1399"/>
      <c r="G25" s="1399"/>
      <c r="H25" s="1399"/>
      <c r="I25" s="1399"/>
      <c r="J25" s="1399"/>
    </row>
    <row r="26" spans="2:19" ht="42" customHeight="1" x14ac:dyDescent="0.2">
      <c r="B26" s="1394"/>
      <c r="C26" s="829" t="s">
        <v>1254</v>
      </c>
      <c r="D26" s="829"/>
      <c r="E26" s="11" t="s">
        <v>25</v>
      </c>
      <c r="F26" s="1363" t="s">
        <v>58</v>
      </c>
      <c r="G26" s="829"/>
      <c r="H26" s="1382" t="s">
        <v>435</v>
      </c>
      <c r="I26" s="1383"/>
      <c r="J26" s="1383"/>
      <c r="K26" s="582"/>
    </row>
    <row r="27" spans="2:19" ht="60.75" customHeight="1" x14ac:dyDescent="0.2">
      <c r="B27" s="1394"/>
      <c r="C27" s="829" t="s">
        <v>1252</v>
      </c>
      <c r="D27" s="829"/>
      <c r="E27" s="11" t="s">
        <v>25</v>
      </c>
      <c r="F27" s="1363" t="s">
        <v>2538</v>
      </c>
      <c r="G27" s="829"/>
      <c r="H27" s="1382" t="s">
        <v>2694</v>
      </c>
      <c r="I27" s="1383"/>
      <c r="J27" s="1383"/>
      <c r="K27" s="98"/>
      <c r="O27" s="1389"/>
      <c r="P27" s="1389"/>
      <c r="Q27" s="1389"/>
      <c r="R27" s="1389"/>
      <c r="S27" s="1389"/>
    </row>
    <row r="28" spans="2:19" ht="42.75" customHeight="1" x14ac:dyDescent="0.2">
      <c r="B28" s="1394"/>
      <c r="C28" s="829" t="s">
        <v>2689</v>
      </c>
      <c r="D28" s="829"/>
      <c r="E28" s="11" t="s">
        <v>25</v>
      </c>
      <c r="F28" s="1363" t="s">
        <v>58</v>
      </c>
      <c r="G28" s="829"/>
      <c r="H28" s="1382" t="s">
        <v>2688</v>
      </c>
      <c r="I28" s="1383"/>
      <c r="J28" s="1383"/>
      <c r="K28" s="98"/>
    </row>
    <row r="29" spans="2:19" ht="52.5" customHeight="1" x14ac:dyDescent="0.2">
      <c r="B29" s="1395"/>
      <c r="C29" s="829" t="s">
        <v>713</v>
      </c>
      <c r="D29" s="829"/>
      <c r="E29" s="11" t="s">
        <v>25</v>
      </c>
      <c r="F29" s="1363" t="s">
        <v>714</v>
      </c>
      <c r="G29" s="829"/>
      <c r="H29" s="1390" t="s">
        <v>3911</v>
      </c>
      <c r="I29" s="1391"/>
      <c r="J29" s="1391"/>
      <c r="K29" s="98"/>
      <c r="L29" s="270"/>
    </row>
    <row r="30" spans="2:19" ht="21" customHeight="1" x14ac:dyDescent="0.25">
      <c r="B30" s="581"/>
      <c r="C30" s="721" t="s">
        <v>3593</v>
      </c>
      <c r="D30" s="721"/>
      <c r="E30" s="721"/>
      <c r="F30" s="721"/>
      <c r="G30" s="721"/>
      <c r="H30" s="721"/>
      <c r="I30" s="721"/>
      <c r="J30" s="721"/>
      <c r="M30"/>
      <c r="N30"/>
      <c r="O30"/>
      <c r="P30"/>
      <c r="Q30"/>
      <c r="R30"/>
    </row>
    <row r="31" spans="2:19" ht="52.5" customHeight="1" x14ac:dyDescent="0.2">
      <c r="B31" s="362"/>
      <c r="C31" s="829" t="s">
        <v>426</v>
      </c>
      <c r="D31" s="829"/>
      <c r="E31" s="39" t="s">
        <v>91</v>
      </c>
      <c r="F31" s="1363" t="s">
        <v>10</v>
      </c>
      <c r="G31" s="829"/>
      <c r="H31" s="1382" t="s">
        <v>3491</v>
      </c>
      <c r="I31" s="1383"/>
      <c r="J31" s="1383"/>
      <c r="K31" s="98"/>
      <c r="L31" s="270"/>
    </row>
    <row r="33" spans="2:10" ht="16.5" hidden="1" customHeight="1" thickBot="1" x14ac:dyDescent="0.3">
      <c r="B33" s="1352" t="s">
        <v>2402</v>
      </c>
      <c r="C33" s="1352"/>
      <c r="D33" s="1352"/>
      <c r="E33" s="1352"/>
      <c r="F33" s="1352"/>
      <c r="G33" s="1352"/>
      <c r="H33" s="1352"/>
      <c r="I33" s="1352"/>
      <c r="J33" s="1352"/>
    </row>
    <row r="34" spans="2:10" hidden="1" x14ac:dyDescent="0.2">
      <c r="B34" s="346"/>
    </row>
    <row r="35" spans="2:10" ht="23.25" hidden="1" customHeight="1" x14ac:dyDescent="0.2">
      <c r="B35" s="1057" t="s">
        <v>2401</v>
      </c>
      <c r="C35" s="1368"/>
      <c r="D35" s="1368"/>
      <c r="E35" s="1369"/>
      <c r="F35" s="1057" t="s">
        <v>2400</v>
      </c>
      <c r="G35" s="1368"/>
      <c r="H35" s="1368"/>
      <c r="I35" s="1368"/>
      <c r="J35" s="1369"/>
    </row>
    <row r="36" spans="2:10" ht="38.25" hidden="1" customHeight="1" x14ac:dyDescent="0.2">
      <c r="B36" s="1396" t="s">
        <v>2687</v>
      </c>
      <c r="C36" s="1397"/>
      <c r="D36" s="1397"/>
      <c r="E36" s="1398"/>
      <c r="F36" s="1396" t="s">
        <v>2686</v>
      </c>
      <c r="G36" s="1397"/>
      <c r="H36" s="1397"/>
      <c r="I36" s="1397"/>
      <c r="J36" s="1398"/>
    </row>
    <row r="37" spans="2:10" ht="66.75" hidden="1" customHeight="1" x14ac:dyDescent="0.2">
      <c r="B37" s="1396" t="s">
        <v>2685</v>
      </c>
      <c r="C37" s="1397"/>
      <c r="D37" s="1397"/>
      <c r="E37" s="1398"/>
      <c r="F37" s="1396" t="s">
        <v>2684</v>
      </c>
      <c r="G37" s="1397"/>
      <c r="H37" s="1397"/>
      <c r="I37" s="1397"/>
      <c r="J37" s="1398"/>
    </row>
    <row r="40" spans="2:10" ht="16.5" customHeight="1" thickBot="1" x14ac:dyDescent="0.3">
      <c r="B40" s="1352" t="s">
        <v>2402</v>
      </c>
      <c r="C40" s="1352"/>
      <c r="D40" s="1352"/>
      <c r="E40" s="1352"/>
      <c r="F40" s="1352"/>
      <c r="G40" s="1352"/>
      <c r="H40" s="1352"/>
      <c r="I40" s="1352"/>
      <c r="J40" s="1352"/>
    </row>
    <row r="41" spans="2:10" x14ac:dyDescent="0.2">
      <c r="B41" s="346"/>
    </row>
    <row r="42" spans="2:10" ht="23.25" customHeight="1" x14ac:dyDescent="0.2">
      <c r="B42" s="1057" t="s">
        <v>2401</v>
      </c>
      <c r="C42" s="1368"/>
      <c r="D42" s="1368"/>
      <c r="E42" s="1369"/>
      <c r="F42" s="1057" t="s">
        <v>2400</v>
      </c>
      <c r="G42" s="1058"/>
      <c r="H42" s="1058"/>
      <c r="I42" s="1058"/>
      <c r="J42" s="1063"/>
    </row>
    <row r="43" spans="2:10" ht="30" customHeight="1" x14ac:dyDescent="0.2">
      <c r="B43" s="690" t="s">
        <v>3967</v>
      </c>
      <c r="C43" s="1372"/>
      <c r="D43" s="1372"/>
      <c r="E43" s="1372"/>
      <c r="F43" s="1372"/>
      <c r="G43" s="1372"/>
      <c r="H43" s="1372"/>
      <c r="I43" s="1372"/>
      <c r="J43" s="1373"/>
    </row>
    <row r="44" spans="2:10" ht="63.75" hidden="1" customHeight="1" x14ac:dyDescent="0.2">
      <c r="B44" s="1367"/>
      <c r="C44" s="1354"/>
      <c r="D44" s="1354"/>
      <c r="E44" s="1355"/>
      <c r="F44" s="1367"/>
      <c r="G44" s="1354"/>
      <c r="H44" s="1354"/>
      <c r="I44" s="1354"/>
      <c r="J44" s="1355"/>
    </row>
  </sheetData>
  <sheetProtection algorithmName="SHA-512" hashValue="AsvEMI8C3WqRPPjLoJWS/meT/lw9D79BJX1ZG8o4Bhtro4yLFaE/5HsD1Z83UrocGVlWRnMeQQj9I4STx5tUcQ==" saltValue="6mewRXKDWyoqcC8VFCb/Nw==" spinCount="100000" sheet="1" objects="1" scenarios="1"/>
  <mergeCells count="60">
    <mergeCell ref="B25:B29"/>
    <mergeCell ref="B37:E37"/>
    <mergeCell ref="F37:J37"/>
    <mergeCell ref="B33:J33"/>
    <mergeCell ref="B35:E35"/>
    <mergeCell ref="F35:J35"/>
    <mergeCell ref="B36:E36"/>
    <mergeCell ref="F36:J36"/>
    <mergeCell ref="C25:J25"/>
    <mergeCell ref="C26:D26"/>
    <mergeCell ref="F26:G26"/>
    <mergeCell ref="H26:J26"/>
    <mergeCell ref="C27:D27"/>
    <mergeCell ref="F27:G27"/>
    <mergeCell ref="H27:J27"/>
    <mergeCell ref="B22:J22"/>
    <mergeCell ref="C23:D23"/>
    <mergeCell ref="F23:G23"/>
    <mergeCell ref="H23:J23"/>
    <mergeCell ref="B24:J24"/>
    <mergeCell ref="B18:J18"/>
    <mergeCell ref="C19:D19"/>
    <mergeCell ref="F19:G19"/>
    <mergeCell ref="H19:J19"/>
    <mergeCell ref="C20:D20"/>
    <mergeCell ref="F20:G20"/>
    <mergeCell ref="H20:J20"/>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O27:S27"/>
    <mergeCell ref="C31:D31"/>
    <mergeCell ref="F31:G31"/>
    <mergeCell ref="H31:J31"/>
    <mergeCell ref="C28:D28"/>
    <mergeCell ref="F28:G28"/>
    <mergeCell ref="H28:J28"/>
    <mergeCell ref="C29:D29"/>
    <mergeCell ref="F29:G29"/>
    <mergeCell ref="H29:J29"/>
    <mergeCell ref="C30:J30"/>
    <mergeCell ref="B40:J40"/>
    <mergeCell ref="B42:E42"/>
    <mergeCell ref="F42:J42"/>
    <mergeCell ref="B44:E44"/>
    <mergeCell ref="F44:J44"/>
    <mergeCell ref="B43:J43"/>
  </mergeCells>
  <hyperlinks>
    <hyperlink ref="B2" location="Inhaltsverzeichnis!A1" display="zurück zum Inhaltsverzeichnis" xr:uid="{BD3F8197-AAD9-4C18-B22C-A06646D4BC09}"/>
    <hyperlink ref="B2:C2" location="Inhaltsverzeichnis!A1" display="Inhaltsverzeichnis (Table of contents)" xr:uid="{501EADB5-30F4-4022-8E07-E040B41F3461}"/>
    <hyperlink ref="B2:D2" location="Inhaltsverzeichnis!A1" display="Inhaltsverzeichnis (Table of contents)" xr:uid="{C527DD24-D2F2-4D0B-BCA8-6082B5F1415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2B4B-EA80-4B25-87AD-EEDB55C96177}">
  <dimension ref="A1:N33"/>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4" ht="36" customHeight="1" x14ac:dyDescent="0.25">
      <c r="B1" s="659" t="s">
        <v>2703</v>
      </c>
      <c r="C1" s="659"/>
      <c r="D1" s="659"/>
      <c r="E1" s="659"/>
      <c r="F1" s="659"/>
      <c r="G1" s="361"/>
      <c r="H1" s="151"/>
      <c r="I1"/>
    </row>
    <row r="2" spans="1:14" s="150" customFormat="1" ht="20.25" customHeight="1" x14ac:dyDescent="0.25">
      <c r="A2" s="147"/>
      <c r="B2" s="685" t="s">
        <v>470</v>
      </c>
      <c r="C2" s="685"/>
      <c r="D2" s="685"/>
      <c r="E2" s="148"/>
      <c r="F2" s="148"/>
      <c r="G2" s="148"/>
      <c r="H2" s="95"/>
      <c r="I2" s="95"/>
      <c r="J2" s="95"/>
      <c r="K2" s="149"/>
    </row>
    <row r="3" spans="1:14" ht="2.25" customHeight="1" x14ac:dyDescent="0.2">
      <c r="A3" s="97"/>
    </row>
    <row r="4" spans="1:14" ht="11.25" customHeight="1" x14ac:dyDescent="0.2">
      <c r="A4" s="97"/>
    </row>
    <row r="5" spans="1:14" ht="30.75" customHeight="1" thickBot="1" x14ac:dyDescent="0.3">
      <c r="A5" s="97"/>
      <c r="B5" s="700" t="s">
        <v>2700</v>
      </c>
      <c r="C5" s="700"/>
      <c r="D5" s="700"/>
      <c r="E5" s="700"/>
      <c r="F5" s="700"/>
      <c r="G5" s="700"/>
      <c r="H5" s="700"/>
      <c r="I5" s="700"/>
      <c r="J5" s="700"/>
    </row>
    <row r="7" spans="1:14" ht="30.75" customHeight="1" x14ac:dyDescent="0.2">
      <c r="B7" s="782" t="s">
        <v>2425</v>
      </c>
      <c r="C7" s="783"/>
      <c r="D7" s="1331" t="s">
        <v>2702</v>
      </c>
      <c r="E7" s="1332"/>
      <c r="F7" s="1332"/>
      <c r="G7" s="1332"/>
      <c r="H7" s="1332"/>
      <c r="I7" s="1332"/>
      <c r="J7" s="1332"/>
      <c r="N7" s="406"/>
    </row>
    <row r="8" spans="1:14" ht="26.25" customHeight="1" x14ac:dyDescent="0.2">
      <c r="B8" s="782" t="s">
        <v>2423</v>
      </c>
      <c r="C8" s="783"/>
      <c r="D8" s="1333" t="s">
        <v>2701</v>
      </c>
      <c r="E8" s="1334"/>
      <c r="F8" s="1334"/>
      <c r="G8" s="1334"/>
      <c r="H8" s="1334"/>
      <c r="I8" s="1334"/>
      <c r="J8" s="1335"/>
      <c r="N8" s="277"/>
    </row>
    <row r="9" spans="1:14" ht="28.5" customHeight="1" x14ac:dyDescent="0.2">
      <c r="B9" s="782" t="s">
        <v>2421</v>
      </c>
      <c r="C9" s="783"/>
      <c r="D9" s="1400" t="s">
        <v>10</v>
      </c>
      <c r="E9" s="1112"/>
      <c r="F9" s="1112"/>
      <c r="G9" s="1112"/>
      <c r="H9" s="1112"/>
      <c r="I9" s="1112"/>
      <c r="J9" s="1112"/>
    </row>
    <row r="10" spans="1:14" ht="27.75" customHeight="1" x14ac:dyDescent="0.2">
      <c r="B10" s="782" t="s">
        <v>2419</v>
      </c>
      <c r="C10" s="783"/>
      <c r="D10" s="1401" t="s">
        <v>3732</v>
      </c>
      <c r="E10" s="1402"/>
      <c r="F10" s="1402"/>
      <c r="G10" s="1402"/>
      <c r="H10" s="1402"/>
      <c r="I10" s="1402"/>
      <c r="J10" s="1403"/>
    </row>
    <row r="11" spans="1:14" x14ac:dyDescent="0.2">
      <c r="B11" s="351"/>
      <c r="C11" s="350"/>
      <c r="D11" s="349"/>
      <c r="E11" s="349"/>
      <c r="F11" s="349"/>
      <c r="G11" s="349"/>
    </row>
    <row r="12" spans="1:14" ht="29.25" customHeight="1" x14ac:dyDescent="0.2">
      <c r="B12" s="782" t="s">
        <v>2418</v>
      </c>
      <c r="C12" s="782"/>
      <c r="D12" s="1331" t="s">
        <v>3914</v>
      </c>
      <c r="E12" s="1332"/>
      <c r="F12" s="1332"/>
      <c r="G12" s="1332"/>
      <c r="H12" s="1332"/>
      <c r="I12" s="1332"/>
      <c r="J12" s="1332"/>
    </row>
    <row r="13" spans="1:14" ht="27.75" customHeight="1" x14ac:dyDescent="0.2">
      <c r="B13" s="782" t="s">
        <v>2417</v>
      </c>
      <c r="C13" s="782"/>
      <c r="D13" s="1145" t="s">
        <v>3913</v>
      </c>
      <c r="E13" s="1343"/>
      <c r="F13" s="1343"/>
      <c r="G13" s="1343"/>
      <c r="H13" s="1343"/>
      <c r="I13" s="1343"/>
      <c r="J13" s="1344"/>
    </row>
    <row r="14" spans="1:14" x14ac:dyDescent="0.2">
      <c r="B14" s="93"/>
      <c r="C14" s="93"/>
      <c r="D14" s="348"/>
      <c r="E14" s="93"/>
      <c r="F14" s="93"/>
      <c r="G14" s="93"/>
      <c r="H14" s="93"/>
      <c r="I14" s="348"/>
      <c r="J14" s="348"/>
    </row>
    <row r="15" spans="1:14" x14ac:dyDescent="0.2">
      <c r="B15" s="93"/>
      <c r="C15" s="93"/>
      <c r="D15" s="348"/>
      <c r="E15" s="93"/>
      <c r="F15" s="93"/>
      <c r="G15" s="93"/>
      <c r="H15" s="93"/>
      <c r="I15" s="348"/>
      <c r="J15" s="348"/>
    </row>
    <row r="16" spans="1:14" ht="27.75" customHeight="1" thickBot="1" x14ac:dyDescent="0.3">
      <c r="B16" s="700" t="s">
        <v>2958</v>
      </c>
      <c r="C16" s="700"/>
      <c r="D16" s="700"/>
      <c r="E16" s="700"/>
      <c r="F16" s="700"/>
      <c r="G16" s="700"/>
      <c r="H16" s="700"/>
      <c r="I16" s="700"/>
      <c r="J16" s="700"/>
    </row>
    <row r="17" spans="2:13" ht="15" x14ac:dyDescent="0.25">
      <c r="B17" s="100"/>
      <c r="C17" s="100"/>
      <c r="D17" s="100"/>
      <c r="E17" s="100"/>
      <c r="F17" s="100"/>
      <c r="G17" s="100"/>
      <c r="H17" s="100"/>
      <c r="I17" s="100"/>
      <c r="J17" s="100"/>
    </row>
    <row r="18" spans="2:13" ht="27.75" customHeight="1" x14ac:dyDescent="0.2">
      <c r="B18" s="1345" t="s">
        <v>2699</v>
      </c>
      <c r="C18" s="1345"/>
      <c r="D18" s="1345"/>
      <c r="E18" s="1345"/>
      <c r="F18" s="1345"/>
      <c r="G18" s="1345"/>
      <c r="H18" s="1345"/>
      <c r="I18" s="1345"/>
      <c r="J18" s="1345"/>
    </row>
    <row r="19" spans="2:13" ht="22.5" x14ac:dyDescent="0.2">
      <c r="B19" s="133"/>
      <c r="C19" s="1346" t="s">
        <v>2411</v>
      </c>
      <c r="D19" s="1347"/>
      <c r="E19" s="131" t="s">
        <v>2410</v>
      </c>
      <c r="F19" s="1346" t="s">
        <v>2409</v>
      </c>
      <c r="G19" s="1347"/>
      <c r="H19" s="1346" t="s">
        <v>2408</v>
      </c>
      <c r="I19" s="1347"/>
      <c r="J19" s="1347"/>
      <c r="K19" s="98"/>
    </row>
    <row r="20" spans="2:13" ht="25.5" customHeight="1" x14ac:dyDescent="0.2">
      <c r="B20" s="1393"/>
      <c r="C20" s="721" t="s">
        <v>3634</v>
      </c>
      <c r="D20" s="721"/>
      <c r="E20" s="721"/>
      <c r="F20" s="721"/>
      <c r="G20" s="721"/>
      <c r="H20" s="721"/>
      <c r="I20" s="721"/>
      <c r="J20" s="721"/>
      <c r="K20" s="583"/>
    </row>
    <row r="21" spans="2:13" ht="37.5" customHeight="1" x14ac:dyDescent="0.2">
      <c r="B21" s="1395"/>
      <c r="C21" s="829" t="s">
        <v>1254</v>
      </c>
      <c r="D21" s="829"/>
      <c r="E21" s="11" t="s">
        <v>25</v>
      </c>
      <c r="F21" s="1363" t="s">
        <v>58</v>
      </c>
      <c r="G21" s="829"/>
      <c r="H21" s="1382" t="s">
        <v>435</v>
      </c>
      <c r="I21" s="1383"/>
      <c r="J21" s="1383"/>
    </row>
    <row r="22" spans="2:13" x14ac:dyDescent="0.2">
      <c r="C22" s="99"/>
    </row>
    <row r="23" spans="2:13" ht="27.75" customHeight="1" x14ac:dyDescent="0.2">
      <c r="B23" s="1348" t="s">
        <v>2698</v>
      </c>
      <c r="C23" s="1348"/>
      <c r="D23" s="1348"/>
      <c r="E23" s="1348"/>
      <c r="F23" s="1348"/>
      <c r="G23" s="1348"/>
      <c r="H23" s="1348"/>
      <c r="I23" s="1348"/>
      <c r="J23" s="1348"/>
    </row>
    <row r="24" spans="2:13" ht="22.5" x14ac:dyDescent="0.2">
      <c r="B24" s="133"/>
      <c r="C24" s="1346" t="s">
        <v>2411</v>
      </c>
      <c r="D24" s="1347"/>
      <c r="E24" s="131" t="s">
        <v>2410</v>
      </c>
      <c r="F24" s="1346" t="s">
        <v>2409</v>
      </c>
      <c r="G24" s="1347"/>
      <c r="H24" s="1346" t="s">
        <v>2408</v>
      </c>
      <c r="I24" s="1347"/>
      <c r="J24" s="1347"/>
      <c r="K24" s="98"/>
    </row>
    <row r="25" spans="2:13" ht="27" customHeight="1" x14ac:dyDescent="0.2">
      <c r="B25" s="1135" t="s">
        <v>3915</v>
      </c>
      <c r="C25" s="1407"/>
      <c r="D25" s="1407"/>
      <c r="E25" s="1407"/>
      <c r="F25" s="1407"/>
      <c r="G25" s="1407"/>
      <c r="H25" s="1407"/>
      <c r="I25" s="1407"/>
      <c r="J25" s="1408"/>
      <c r="M25" s="364"/>
    </row>
    <row r="28" spans="2:13" ht="16.5" customHeight="1" thickBot="1" x14ac:dyDescent="0.3">
      <c r="B28" s="1352" t="s">
        <v>2402</v>
      </c>
      <c r="C28" s="1352"/>
      <c r="D28" s="1352"/>
      <c r="E28" s="1352"/>
      <c r="F28" s="1352"/>
      <c r="G28" s="1352"/>
      <c r="H28" s="1352"/>
      <c r="I28" s="1352"/>
      <c r="J28" s="1352"/>
    </row>
    <row r="29" spans="2:13" x14ac:dyDescent="0.2">
      <c r="B29" s="346"/>
    </row>
    <row r="30" spans="2:13" ht="23.25" customHeight="1" x14ac:dyDescent="0.2">
      <c r="B30" s="1057" t="s">
        <v>2401</v>
      </c>
      <c r="C30" s="1368"/>
      <c r="D30" s="1368"/>
      <c r="E30" s="1369"/>
      <c r="F30" s="1057" t="s">
        <v>2400</v>
      </c>
      <c r="G30" s="1368"/>
      <c r="H30" s="1368"/>
      <c r="I30" s="1368"/>
      <c r="J30" s="1369"/>
    </row>
    <row r="31" spans="2:13" ht="30" customHeight="1" x14ac:dyDescent="0.2">
      <c r="B31" s="690" t="s">
        <v>3967</v>
      </c>
      <c r="C31" s="1372"/>
      <c r="D31" s="1372"/>
      <c r="E31" s="1372"/>
      <c r="F31" s="1372"/>
      <c r="G31" s="1372"/>
      <c r="H31" s="1372"/>
      <c r="I31" s="1372"/>
      <c r="J31" s="1373"/>
    </row>
    <row r="32" spans="2:13" ht="38.25" hidden="1" customHeight="1" x14ac:dyDescent="0.2">
      <c r="B32" s="1404"/>
      <c r="C32" s="1405"/>
      <c r="D32" s="1405"/>
      <c r="E32" s="1406"/>
      <c r="F32" s="1404"/>
      <c r="G32" s="1405"/>
      <c r="H32" s="1405"/>
      <c r="I32" s="1405"/>
      <c r="J32" s="1406"/>
    </row>
    <row r="33" spans="2:10" ht="151.5" hidden="1" customHeight="1" x14ac:dyDescent="0.2">
      <c r="B33" s="1404"/>
      <c r="C33" s="1405"/>
      <c r="D33" s="1405"/>
      <c r="E33" s="1406"/>
      <c r="F33" s="1404"/>
      <c r="G33" s="1405"/>
      <c r="H33" s="1405"/>
      <c r="I33" s="1405"/>
      <c r="J33" s="1406"/>
    </row>
  </sheetData>
  <sheetProtection algorithmName="SHA-512" hashValue="hFpVVYYBBjE+85NbQxi1dyRP8Rbhej5xVT7ZzLXzTspRmaaV6fD6lmGSrKEbMGzQjG6buVZ7u7ijt4mpXmPu3w==" saltValue="bWgCDdFNeaUSklhtE18zZQ==" spinCount="100000" sheet="1" objects="1" scenarios="1"/>
  <mergeCells count="38">
    <mergeCell ref="B23:J23"/>
    <mergeCell ref="C24:D24"/>
    <mergeCell ref="F24:G24"/>
    <mergeCell ref="H24:J24"/>
    <mergeCell ref="B33:E33"/>
    <mergeCell ref="F33:J33"/>
    <mergeCell ref="B25:J25"/>
    <mergeCell ref="B28:J28"/>
    <mergeCell ref="B30:E30"/>
    <mergeCell ref="F30:J30"/>
    <mergeCell ref="B32:E32"/>
    <mergeCell ref="F32:J32"/>
    <mergeCell ref="B31:J31"/>
    <mergeCell ref="B18:J18"/>
    <mergeCell ref="C19:D19"/>
    <mergeCell ref="F19:G19"/>
    <mergeCell ref="H19:J19"/>
    <mergeCell ref="C21:D21"/>
    <mergeCell ref="F21:G21"/>
    <mergeCell ref="H21:J21"/>
    <mergeCell ref="C20:J20"/>
    <mergeCell ref="B20:B21"/>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4EE65BC1-5EE1-436E-8435-A369C6303E10}"/>
    <hyperlink ref="B2:C2" location="Inhaltsverzeichnis!A1" display="Inhaltsverzeichnis (Table of contents)" xr:uid="{7777D596-4AFA-44A8-92C6-F505110A9390}"/>
    <hyperlink ref="B2:D2" location="Inhaltsverzeichnis!A1" display="Inhaltsverzeichnis (Table of contents)" xr:uid="{2475EA20-9F62-4347-A5FD-6EEA7A1F674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4F76-3462-45C2-9679-DF47436CC498}">
  <dimension ref="A1:N41"/>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4" ht="45" customHeight="1" x14ac:dyDescent="0.25">
      <c r="B1" s="659" t="s">
        <v>2722</v>
      </c>
      <c r="C1" s="659"/>
      <c r="D1" s="659"/>
      <c r="E1" s="659"/>
      <c r="F1" s="659"/>
      <c r="G1" s="361"/>
      <c r="H1" s="151"/>
      <c r="I1"/>
    </row>
    <row r="2" spans="1:14" s="150" customFormat="1" ht="20.25" customHeight="1" x14ac:dyDescent="0.25">
      <c r="A2" s="147"/>
      <c r="B2" s="685" t="s">
        <v>470</v>
      </c>
      <c r="C2" s="685"/>
      <c r="D2" s="685"/>
      <c r="E2" s="148"/>
      <c r="F2" s="148"/>
      <c r="G2" s="148"/>
      <c r="H2" s="95"/>
      <c r="I2" s="95"/>
      <c r="J2" s="95"/>
      <c r="K2" s="149"/>
    </row>
    <row r="3" spans="1:14" ht="2.25" customHeight="1" x14ac:dyDescent="0.2">
      <c r="A3" s="97"/>
    </row>
    <row r="4" spans="1:14" ht="11.25" customHeight="1" x14ac:dyDescent="0.2">
      <c r="A4" s="97"/>
    </row>
    <row r="5" spans="1:14" ht="30.75" customHeight="1" thickBot="1" x14ac:dyDescent="0.3">
      <c r="A5" s="97"/>
      <c r="B5" s="700" t="s">
        <v>2718</v>
      </c>
      <c r="C5" s="700"/>
      <c r="D5" s="700"/>
      <c r="E5" s="700"/>
      <c r="F5" s="700"/>
      <c r="G5" s="700"/>
      <c r="H5" s="700"/>
      <c r="I5" s="700"/>
      <c r="J5" s="700"/>
    </row>
    <row r="7" spans="1:14" ht="30.75" customHeight="1" x14ac:dyDescent="0.2">
      <c r="B7" s="782" t="s">
        <v>2425</v>
      </c>
      <c r="C7" s="783"/>
      <c r="D7" s="1331" t="s">
        <v>2721</v>
      </c>
      <c r="E7" s="1332"/>
      <c r="F7" s="1332"/>
      <c r="G7" s="1332"/>
      <c r="H7" s="1332"/>
      <c r="I7" s="1332"/>
      <c r="J7" s="1332"/>
      <c r="N7" s="406"/>
    </row>
    <row r="8" spans="1:14" ht="26.25" customHeight="1" x14ac:dyDescent="0.2">
      <c r="B8" s="782" t="s">
        <v>2423</v>
      </c>
      <c r="C8" s="783"/>
      <c r="D8" s="1333" t="s">
        <v>2720</v>
      </c>
      <c r="E8" s="1334"/>
      <c r="F8" s="1334"/>
      <c r="G8" s="1334"/>
      <c r="H8" s="1334"/>
      <c r="I8" s="1334"/>
      <c r="J8" s="1335"/>
    </row>
    <row r="9" spans="1:14" ht="28.5" customHeight="1" x14ac:dyDescent="0.2">
      <c r="B9" s="782" t="s">
        <v>2421</v>
      </c>
      <c r="C9" s="783"/>
      <c r="D9" s="1381" t="s">
        <v>10</v>
      </c>
      <c r="E9" s="1380"/>
      <c r="F9" s="1380"/>
      <c r="G9" s="1380"/>
      <c r="H9" s="1380"/>
      <c r="I9" s="1380"/>
      <c r="J9" s="1380"/>
    </row>
    <row r="10" spans="1:14" ht="27.75" customHeight="1" x14ac:dyDescent="0.2">
      <c r="B10" s="782" t="s">
        <v>2419</v>
      </c>
      <c r="C10" s="783"/>
      <c r="D10" s="1401" t="s">
        <v>3734</v>
      </c>
      <c r="E10" s="1402"/>
      <c r="F10" s="1402"/>
      <c r="G10" s="1402"/>
      <c r="H10" s="1402"/>
      <c r="I10" s="1402"/>
      <c r="J10" s="1403"/>
    </row>
    <row r="11" spans="1:14" x14ac:dyDescent="0.2">
      <c r="B11" s="351"/>
      <c r="C11" s="350"/>
      <c r="D11" s="349"/>
      <c r="E11" s="349"/>
      <c r="F11" s="349"/>
      <c r="G11" s="349"/>
    </row>
    <row r="12" spans="1:14" ht="38.25" customHeight="1" x14ac:dyDescent="0.2">
      <c r="B12" s="782" t="s">
        <v>2418</v>
      </c>
      <c r="C12" s="782"/>
      <c r="D12" s="1331" t="s">
        <v>2719</v>
      </c>
      <c r="E12" s="1332"/>
      <c r="F12" s="1332"/>
      <c r="G12" s="1332"/>
      <c r="H12" s="1332"/>
      <c r="I12" s="1332"/>
      <c r="J12" s="1332"/>
    </row>
    <row r="13" spans="1:14" ht="27.75" customHeight="1" x14ac:dyDescent="0.2">
      <c r="B13" s="782" t="s">
        <v>2417</v>
      </c>
      <c r="C13" s="782"/>
      <c r="D13" s="1145" t="s">
        <v>3918</v>
      </c>
      <c r="E13" s="1343"/>
      <c r="F13" s="1343"/>
      <c r="G13" s="1343"/>
      <c r="H13" s="1343"/>
      <c r="I13" s="1343"/>
      <c r="J13" s="1344"/>
    </row>
    <row r="14" spans="1:14" x14ac:dyDescent="0.2">
      <c r="B14" s="93"/>
      <c r="C14" s="93"/>
      <c r="D14" s="348"/>
      <c r="E14" s="93"/>
      <c r="F14" s="93"/>
      <c r="G14" s="93"/>
      <c r="H14" s="93"/>
      <c r="I14" s="348"/>
      <c r="J14" s="348"/>
    </row>
    <row r="15" spans="1:14" x14ac:dyDescent="0.2">
      <c r="B15" s="93"/>
      <c r="C15" s="93"/>
      <c r="D15" s="348"/>
      <c r="E15" s="93"/>
      <c r="F15" s="93"/>
      <c r="G15" s="93"/>
      <c r="H15" s="93"/>
      <c r="I15" s="348"/>
      <c r="J15" s="348"/>
    </row>
    <row r="16" spans="1:14" ht="27.75" customHeight="1" thickBot="1" x14ac:dyDescent="0.3">
      <c r="B16" s="700" t="s">
        <v>2717</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2716</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25.5" customHeight="1" x14ac:dyDescent="0.2">
      <c r="B20" s="1409"/>
      <c r="C20" s="721" t="s">
        <v>3634</v>
      </c>
      <c r="D20" s="721"/>
      <c r="E20" s="721"/>
      <c r="F20" s="721"/>
      <c r="G20" s="721"/>
      <c r="H20" s="721"/>
      <c r="I20" s="721"/>
      <c r="J20" s="721"/>
      <c r="K20" s="583"/>
    </row>
    <row r="21" spans="2:11" ht="41.25" customHeight="1" x14ac:dyDescent="0.2">
      <c r="B21" s="1410"/>
      <c r="C21" s="829" t="s">
        <v>1254</v>
      </c>
      <c r="D21" s="829"/>
      <c r="E21" s="11" t="s">
        <v>25</v>
      </c>
      <c r="F21" s="1363" t="s">
        <v>58</v>
      </c>
      <c r="G21" s="829"/>
      <c r="H21" s="1382" t="s">
        <v>435</v>
      </c>
      <c r="I21" s="1383"/>
      <c r="J21" s="1383"/>
      <c r="K21" s="583"/>
    </row>
    <row r="22" spans="2:11" ht="49.5" customHeight="1" x14ac:dyDescent="0.2">
      <c r="B22" s="1410"/>
      <c r="C22" s="694" t="s">
        <v>713</v>
      </c>
      <c r="D22" s="1051"/>
      <c r="E22" s="3" t="s">
        <v>25</v>
      </c>
      <c r="F22" s="1363" t="s">
        <v>714</v>
      </c>
      <c r="G22" s="829"/>
      <c r="H22" s="1382" t="s">
        <v>2715</v>
      </c>
      <c r="I22" s="1383"/>
      <c r="J22" s="1383"/>
    </row>
    <row r="23" spans="2:11" ht="55.15" customHeight="1" x14ac:dyDescent="0.2">
      <c r="B23" s="1410"/>
      <c r="C23" s="694" t="s">
        <v>1247</v>
      </c>
      <c r="D23" s="1051"/>
      <c r="E23" s="3" t="s">
        <v>25</v>
      </c>
      <c r="F23" s="1363" t="s">
        <v>714</v>
      </c>
      <c r="G23" s="829"/>
      <c r="H23" s="1382" t="s">
        <v>2714</v>
      </c>
      <c r="I23" s="1383"/>
      <c r="J23" s="1383"/>
      <c r="K23" s="98"/>
    </row>
    <row r="24" spans="2:11" ht="55.5" customHeight="1" x14ac:dyDescent="0.2">
      <c r="B24" s="1411"/>
      <c r="C24" s="694" t="s">
        <v>1244</v>
      </c>
      <c r="D24" s="1051"/>
      <c r="E24" s="3" t="s">
        <v>25</v>
      </c>
      <c r="F24" s="1363" t="s">
        <v>714</v>
      </c>
      <c r="G24" s="829"/>
      <c r="H24" s="1382" t="s">
        <v>2714</v>
      </c>
      <c r="I24" s="1383"/>
      <c r="J24" s="1383"/>
      <c r="K24" s="98"/>
    </row>
    <row r="25" spans="2:11" x14ac:dyDescent="0.2">
      <c r="C25" s="99"/>
    </row>
    <row r="26" spans="2:11" ht="27.75" customHeight="1" x14ac:dyDescent="0.2">
      <c r="B26" s="1348" t="s">
        <v>2713</v>
      </c>
      <c r="C26" s="1348"/>
      <c r="D26" s="1348"/>
      <c r="E26" s="1348"/>
      <c r="F26" s="1348"/>
      <c r="G26" s="1348"/>
      <c r="H26" s="1348"/>
      <c r="I26" s="1348"/>
      <c r="J26" s="1348"/>
    </row>
    <row r="27" spans="2:11" ht="22.5" x14ac:dyDescent="0.2">
      <c r="B27" s="133"/>
      <c r="C27" s="1346" t="s">
        <v>2411</v>
      </c>
      <c r="D27" s="1347"/>
      <c r="E27" s="131" t="s">
        <v>2410</v>
      </c>
      <c r="F27" s="1346" t="s">
        <v>2409</v>
      </c>
      <c r="G27" s="1347"/>
      <c r="H27" s="1346" t="s">
        <v>2408</v>
      </c>
      <c r="I27" s="1347"/>
      <c r="J27" s="1347"/>
      <c r="K27" s="98"/>
    </row>
    <row r="28" spans="2:11" s="629" customFormat="1" ht="36" customHeight="1" x14ac:dyDescent="0.2">
      <c r="B28" s="911" t="s">
        <v>3916</v>
      </c>
      <c r="C28" s="911"/>
      <c r="D28" s="911"/>
      <c r="E28" s="911"/>
      <c r="F28" s="911"/>
      <c r="G28" s="911"/>
      <c r="H28" s="911"/>
      <c r="I28" s="911"/>
      <c r="J28" s="911"/>
      <c r="K28" s="630"/>
    </row>
    <row r="29" spans="2:11" s="629" customFormat="1" ht="33" customHeight="1" x14ac:dyDescent="0.2">
      <c r="B29" s="631"/>
      <c r="C29" s="1412" t="s">
        <v>254</v>
      </c>
      <c r="D29" s="1412"/>
      <c r="E29" s="569" t="s">
        <v>16</v>
      </c>
      <c r="F29" s="1412" t="s">
        <v>436</v>
      </c>
      <c r="G29" s="1412"/>
      <c r="H29" s="1412" t="s">
        <v>436</v>
      </c>
      <c r="I29" s="1412"/>
      <c r="J29" s="1412"/>
      <c r="K29" s="630"/>
    </row>
    <row r="30" spans="2:11" s="629" customFormat="1" ht="36" customHeight="1" x14ac:dyDescent="0.2">
      <c r="B30" s="911" t="s">
        <v>3917</v>
      </c>
      <c r="C30" s="911"/>
      <c r="D30" s="911"/>
      <c r="E30" s="911"/>
      <c r="F30" s="911"/>
      <c r="G30" s="911"/>
      <c r="H30" s="911"/>
      <c r="I30" s="911"/>
      <c r="J30" s="911"/>
      <c r="K30" s="630"/>
    </row>
    <row r="31" spans="2:11" customFormat="1" ht="33" customHeight="1" x14ac:dyDescent="0.25"/>
    <row r="33" spans="1:10" ht="16.5" customHeight="1" thickBot="1" x14ac:dyDescent="0.3">
      <c r="B33" s="1352" t="s">
        <v>2402</v>
      </c>
      <c r="C33" s="1352"/>
      <c r="D33" s="1352"/>
      <c r="E33" s="1352"/>
      <c r="F33" s="1352"/>
      <c r="G33" s="1352"/>
      <c r="H33" s="1352"/>
      <c r="I33" s="1352"/>
      <c r="J33" s="1352"/>
    </row>
    <row r="34" spans="1:10" x14ac:dyDescent="0.2">
      <c r="B34" s="346"/>
    </row>
    <row r="35" spans="1:10" ht="23.25" customHeight="1" x14ac:dyDescent="0.2">
      <c r="B35" s="1057" t="s">
        <v>2401</v>
      </c>
      <c r="C35" s="1368"/>
      <c r="D35" s="1368"/>
      <c r="E35" s="1369"/>
      <c r="F35" s="1057" t="s">
        <v>2400</v>
      </c>
      <c r="G35" s="1368"/>
      <c r="H35" s="1368"/>
      <c r="I35" s="1368"/>
      <c r="J35" s="1369"/>
    </row>
    <row r="36" spans="1:10" ht="30" customHeight="1" x14ac:dyDescent="0.2">
      <c r="B36" s="690" t="s">
        <v>3967</v>
      </c>
      <c r="C36" s="1372"/>
      <c r="D36" s="1372"/>
      <c r="E36" s="1372"/>
      <c r="F36" s="1372"/>
      <c r="G36" s="1372"/>
      <c r="H36" s="1372"/>
      <c r="I36" s="1372"/>
      <c r="J36" s="1373"/>
    </row>
    <row r="37" spans="1:10" ht="55.5" hidden="1" customHeight="1" x14ac:dyDescent="0.2">
      <c r="A37" s="89" t="s">
        <v>3968</v>
      </c>
      <c r="B37" s="1367" t="s">
        <v>2712</v>
      </c>
      <c r="C37" s="1354"/>
      <c r="D37" s="1354"/>
      <c r="E37" s="1355"/>
      <c r="F37" s="1367" t="s">
        <v>2428</v>
      </c>
      <c r="G37" s="1354"/>
      <c r="H37" s="1354"/>
      <c r="I37" s="1354"/>
      <c r="J37" s="1355"/>
    </row>
    <row r="38" spans="1:10" ht="81.75" hidden="1" customHeight="1" x14ac:dyDescent="0.2">
      <c r="B38" s="1367" t="s">
        <v>2711</v>
      </c>
      <c r="C38" s="1354"/>
      <c r="D38" s="1354"/>
      <c r="E38" s="1355"/>
      <c r="F38" s="1367" t="s">
        <v>2710</v>
      </c>
      <c r="G38" s="1354"/>
      <c r="H38" s="1354"/>
      <c r="I38" s="1354"/>
      <c r="J38" s="1355"/>
    </row>
    <row r="39" spans="1:10" ht="111" hidden="1" customHeight="1" x14ac:dyDescent="0.2">
      <c r="B39" s="1367" t="s">
        <v>2709</v>
      </c>
      <c r="C39" s="1354"/>
      <c r="D39" s="1354"/>
      <c r="E39" s="1355"/>
      <c r="F39" s="1367" t="s">
        <v>2708</v>
      </c>
      <c r="G39" s="1354"/>
      <c r="H39" s="1354"/>
      <c r="I39" s="1354"/>
      <c r="J39" s="1355"/>
    </row>
    <row r="40" spans="1:10" ht="184.5" hidden="1" customHeight="1" x14ac:dyDescent="0.2">
      <c r="B40" s="1367" t="s">
        <v>2707</v>
      </c>
      <c r="C40" s="1354"/>
      <c r="D40" s="1354"/>
      <c r="E40" s="1355"/>
      <c r="F40" s="1367" t="s">
        <v>2706</v>
      </c>
      <c r="G40" s="1354"/>
      <c r="H40" s="1354"/>
      <c r="I40" s="1354"/>
      <c r="J40" s="1355"/>
    </row>
    <row r="41" spans="1:10" ht="81.75" hidden="1" customHeight="1" x14ac:dyDescent="0.2">
      <c r="B41" s="1413" t="s">
        <v>2705</v>
      </c>
      <c r="C41" s="1414"/>
      <c r="D41" s="1414"/>
      <c r="E41" s="1415"/>
      <c r="F41" s="1413" t="s">
        <v>2704</v>
      </c>
      <c r="G41" s="1414"/>
      <c r="H41" s="1414"/>
      <c r="I41" s="1414"/>
      <c r="J41" s="1415"/>
    </row>
  </sheetData>
  <sheetProtection algorithmName="SHA-512" hashValue="4aDfTq6GExt7Nq6sg1ObPn4x6OrP1t1FNZ0iFrQ9geL2xqwoKWWL7bmtDx0b5Xj1bnccMDJJ943JWx2waq6WCA==" saltValue="r/94LNkckLBcRhLYuNjQYA==" spinCount="100000" sheet="1" objects="1" scenarios="1"/>
  <mergeCells count="57">
    <mergeCell ref="B33:J33"/>
    <mergeCell ref="B36:J36"/>
    <mergeCell ref="B26:J26"/>
    <mergeCell ref="C27:D27"/>
    <mergeCell ref="F27:G27"/>
    <mergeCell ref="H27:J27"/>
    <mergeCell ref="B41:E41"/>
    <mergeCell ref="F41:J41"/>
    <mergeCell ref="B38:E38"/>
    <mergeCell ref="F38:J38"/>
    <mergeCell ref="B39:E39"/>
    <mergeCell ref="F39:J39"/>
    <mergeCell ref="B40:E40"/>
    <mergeCell ref="F40:J40"/>
    <mergeCell ref="B35:E35"/>
    <mergeCell ref="F35:J35"/>
    <mergeCell ref="B37:E37"/>
    <mergeCell ref="F37:J37"/>
    <mergeCell ref="B18:J18"/>
    <mergeCell ref="C19:D19"/>
    <mergeCell ref="F19:G19"/>
    <mergeCell ref="H19:J19"/>
    <mergeCell ref="C21:D21"/>
    <mergeCell ref="F21:G21"/>
    <mergeCell ref="H21:J21"/>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B28:J28"/>
    <mergeCell ref="B30:J30"/>
    <mergeCell ref="C20:J20"/>
    <mergeCell ref="B20:B24"/>
    <mergeCell ref="C29:D29"/>
    <mergeCell ref="F29:G29"/>
    <mergeCell ref="H29:J29"/>
    <mergeCell ref="C22:D22"/>
    <mergeCell ref="F22:G22"/>
    <mergeCell ref="H22:J22"/>
    <mergeCell ref="C23:D23"/>
    <mergeCell ref="F23:G23"/>
    <mergeCell ref="H23:J23"/>
    <mergeCell ref="C24:D24"/>
    <mergeCell ref="F24:G24"/>
    <mergeCell ref="H24:J24"/>
  </mergeCells>
  <hyperlinks>
    <hyperlink ref="B2" location="Inhaltsverzeichnis!A1" display="zurück zum Inhaltsverzeichnis" xr:uid="{D1893E43-1264-4DC4-974F-B1662D92CB73}"/>
    <hyperlink ref="B2:C2" location="Inhaltsverzeichnis!A1" display="Inhaltsverzeichnis (Table of contents)" xr:uid="{2D7F8B8D-BD36-4299-A031-9B30D00743BF}"/>
    <hyperlink ref="B2:D2" location="Inhaltsverzeichnis!A1" display="Inhaltsverzeichnis (Table of contents)" xr:uid="{0EDBFB27-1180-4184-9F4B-158E9CC7AE7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DFA16-C8B8-4239-B254-370D2C6BD651}">
  <dimension ref="A1:N33"/>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4" ht="36" customHeight="1" x14ac:dyDescent="0.25">
      <c r="B1" s="659" t="s">
        <v>2510</v>
      </c>
      <c r="C1" s="659"/>
      <c r="D1" s="659"/>
      <c r="E1" s="659"/>
      <c r="F1" s="659"/>
      <c r="G1" s="361"/>
      <c r="H1" s="151"/>
      <c r="I1"/>
    </row>
    <row r="2" spans="1:14" s="150" customFormat="1" ht="20.25" customHeight="1" x14ac:dyDescent="0.25">
      <c r="A2" s="147"/>
      <c r="B2" s="685" t="s">
        <v>470</v>
      </c>
      <c r="C2" s="685"/>
      <c r="D2" s="685"/>
      <c r="E2" s="148"/>
      <c r="F2" s="148"/>
      <c r="G2" s="148"/>
      <c r="H2" s="95"/>
      <c r="I2" s="95"/>
      <c r="J2" s="95"/>
      <c r="K2" s="149"/>
    </row>
    <row r="3" spans="1:14" ht="2.25" customHeight="1" x14ac:dyDescent="0.2">
      <c r="A3" s="97"/>
    </row>
    <row r="4" spans="1:14" ht="11.25" customHeight="1" x14ac:dyDescent="0.2">
      <c r="A4" s="97"/>
    </row>
    <row r="5" spans="1:14" ht="30.75" customHeight="1" thickBot="1" x14ac:dyDescent="0.3">
      <c r="A5" s="97"/>
      <c r="B5" s="700" t="s">
        <v>2509</v>
      </c>
      <c r="C5" s="700"/>
      <c r="D5" s="700"/>
      <c r="E5" s="700"/>
      <c r="F5" s="700"/>
      <c r="G5" s="700"/>
      <c r="H5" s="700"/>
      <c r="I5" s="700"/>
      <c r="J5" s="700"/>
    </row>
    <row r="7" spans="1:14" ht="30.75" customHeight="1" x14ac:dyDescent="0.2">
      <c r="B7" s="782" t="s">
        <v>2425</v>
      </c>
      <c r="C7" s="783"/>
      <c r="D7" s="1331" t="s">
        <v>2508</v>
      </c>
      <c r="E7" s="1332"/>
      <c r="F7" s="1332"/>
      <c r="G7" s="1332"/>
      <c r="H7" s="1332"/>
      <c r="I7" s="1332"/>
      <c r="J7" s="1332"/>
      <c r="N7" s="406"/>
    </row>
    <row r="8" spans="1:14" ht="26.25" customHeight="1" x14ac:dyDescent="0.2">
      <c r="B8" s="782" t="s">
        <v>2423</v>
      </c>
      <c r="C8" s="783"/>
      <c r="D8" s="1333" t="s">
        <v>2507</v>
      </c>
      <c r="E8" s="1334"/>
      <c r="F8" s="1334"/>
      <c r="G8" s="1334"/>
      <c r="H8" s="1334"/>
      <c r="I8" s="1334"/>
      <c r="J8" s="1335"/>
    </row>
    <row r="9" spans="1:14" ht="28.5" customHeight="1" x14ac:dyDescent="0.2">
      <c r="B9" s="782" t="s">
        <v>2421</v>
      </c>
      <c r="C9" s="783"/>
      <c r="D9" s="1381" t="s">
        <v>2506</v>
      </c>
      <c r="E9" s="1380"/>
      <c r="F9" s="1380"/>
      <c r="G9" s="1380"/>
      <c r="H9" s="1380"/>
      <c r="I9" s="1380"/>
      <c r="J9" s="1380"/>
    </row>
    <row r="10" spans="1:14" ht="27.75" customHeight="1" x14ac:dyDescent="0.2">
      <c r="B10" s="782" t="s">
        <v>2419</v>
      </c>
      <c r="C10" s="783"/>
      <c r="D10" s="1336" t="s">
        <v>10</v>
      </c>
      <c r="E10" s="1337"/>
      <c r="F10" s="1337"/>
      <c r="G10" s="1337"/>
      <c r="H10" s="1337"/>
      <c r="I10" s="1337"/>
      <c r="J10" s="1338"/>
    </row>
    <row r="11" spans="1:14" x14ac:dyDescent="0.2">
      <c r="B11" s="351"/>
      <c r="C11" s="350"/>
      <c r="D11" s="349"/>
      <c r="E11" s="349"/>
      <c r="F11" s="349"/>
      <c r="G11" s="349"/>
    </row>
    <row r="12" spans="1:14" ht="48.75" customHeight="1" x14ac:dyDescent="0.2">
      <c r="B12" s="782" t="s">
        <v>2418</v>
      </c>
      <c r="C12" s="782"/>
      <c r="D12" s="1331" t="s">
        <v>2505</v>
      </c>
      <c r="E12" s="1332"/>
      <c r="F12" s="1332"/>
      <c r="G12" s="1332"/>
      <c r="H12" s="1332"/>
      <c r="I12" s="1332"/>
      <c r="J12" s="1332"/>
    </row>
    <row r="13" spans="1:14" ht="27.75" customHeight="1" x14ac:dyDescent="0.2">
      <c r="B13" s="782" t="s">
        <v>2417</v>
      </c>
      <c r="C13" s="782"/>
      <c r="D13" s="1145" t="s">
        <v>2504</v>
      </c>
      <c r="E13" s="1343"/>
      <c r="F13" s="1343"/>
      <c r="G13" s="1343"/>
      <c r="H13" s="1343"/>
      <c r="I13" s="1343"/>
      <c r="J13" s="1344"/>
    </row>
    <row r="14" spans="1:14" x14ac:dyDescent="0.2">
      <c r="B14" s="93"/>
      <c r="C14" s="93"/>
      <c r="D14" s="348"/>
      <c r="E14" s="93"/>
      <c r="F14" s="93"/>
      <c r="G14" s="93"/>
      <c r="H14" s="93"/>
      <c r="I14" s="348"/>
      <c r="J14" s="348"/>
    </row>
    <row r="15" spans="1:14" x14ac:dyDescent="0.2">
      <c r="B15" s="93"/>
      <c r="C15" s="93"/>
      <c r="D15" s="348"/>
      <c r="E15" s="93"/>
      <c r="F15" s="93"/>
      <c r="G15" s="93"/>
      <c r="H15" s="93"/>
      <c r="I15" s="348"/>
      <c r="J15" s="348"/>
    </row>
    <row r="16" spans="1:14" ht="27.75" customHeight="1" thickBot="1" x14ac:dyDescent="0.3">
      <c r="B16" s="700" t="s">
        <v>2503</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2502</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2.25" customHeight="1" x14ac:dyDescent="0.2">
      <c r="B20" s="1388" t="s">
        <v>2472</v>
      </c>
      <c r="C20" s="1388"/>
      <c r="D20" s="1388"/>
      <c r="E20" s="1388"/>
      <c r="F20" s="1388"/>
      <c r="G20" s="1388"/>
      <c r="H20" s="1388"/>
      <c r="I20" s="1388"/>
      <c r="J20" s="1388"/>
    </row>
    <row r="21" spans="2:11" x14ac:dyDescent="0.2">
      <c r="C21" s="99"/>
    </row>
    <row r="22" spans="2:11" ht="27.75" customHeight="1" x14ac:dyDescent="0.2">
      <c r="B22" s="1348" t="s">
        <v>2501</v>
      </c>
      <c r="C22" s="1348"/>
      <c r="D22" s="1348"/>
      <c r="E22" s="1348"/>
      <c r="F22" s="1348"/>
      <c r="G22" s="1348"/>
      <c r="H22" s="1348"/>
      <c r="I22" s="1348"/>
      <c r="J22" s="1348"/>
    </row>
    <row r="23" spans="2:11" ht="22.5" x14ac:dyDescent="0.2">
      <c r="B23" s="133"/>
      <c r="C23" s="1346" t="s">
        <v>2411</v>
      </c>
      <c r="D23" s="1347"/>
      <c r="E23" s="131" t="s">
        <v>2410</v>
      </c>
      <c r="F23" s="1346" t="s">
        <v>2409</v>
      </c>
      <c r="G23" s="1347"/>
      <c r="H23" s="1346" t="s">
        <v>2408</v>
      </c>
      <c r="I23" s="1347"/>
      <c r="J23" s="1347"/>
      <c r="K23" s="98"/>
    </row>
    <row r="24" spans="2:11" ht="32.25" customHeight="1" x14ac:dyDescent="0.2">
      <c r="B24" s="1388" t="s">
        <v>2500</v>
      </c>
      <c r="C24" s="1388"/>
      <c r="D24" s="1388"/>
      <c r="E24" s="1388"/>
      <c r="F24" s="1388"/>
      <c r="G24" s="1388"/>
      <c r="H24" s="1388"/>
      <c r="I24" s="1388"/>
      <c r="J24" s="1388"/>
    </row>
    <row r="27" spans="2:11" ht="16.5" customHeight="1" thickBot="1" x14ac:dyDescent="0.3">
      <c r="B27" s="1352" t="s">
        <v>2402</v>
      </c>
      <c r="C27" s="1352"/>
      <c r="D27" s="1352"/>
      <c r="E27" s="1352"/>
      <c r="F27" s="1352"/>
      <c r="G27" s="1352"/>
      <c r="H27" s="1352"/>
      <c r="I27" s="1352"/>
      <c r="J27" s="1352"/>
    </row>
    <row r="28" spans="2:11" x14ac:dyDescent="0.2">
      <c r="B28" s="346"/>
    </row>
    <row r="29" spans="2:11" ht="23.25" customHeight="1" x14ac:dyDescent="0.2">
      <c r="B29" s="1057" t="s">
        <v>2401</v>
      </c>
      <c r="C29" s="1368"/>
      <c r="D29" s="1368"/>
      <c r="E29" s="1369"/>
      <c r="F29" s="1057" t="s">
        <v>2400</v>
      </c>
      <c r="G29" s="1368"/>
      <c r="H29" s="1368"/>
      <c r="I29" s="1368"/>
      <c r="J29" s="1369"/>
    </row>
    <row r="30" spans="2:11" ht="30" customHeight="1" x14ac:dyDescent="0.2">
      <c r="B30" s="690" t="s">
        <v>3967</v>
      </c>
      <c r="C30" s="1372"/>
      <c r="D30" s="1372"/>
      <c r="E30" s="1372"/>
      <c r="F30" s="1372"/>
      <c r="G30" s="1372"/>
      <c r="H30" s="1372"/>
      <c r="I30" s="1372"/>
      <c r="J30" s="1373"/>
    </row>
    <row r="31" spans="2:11" ht="55.5" hidden="1" customHeight="1" x14ac:dyDescent="0.2">
      <c r="B31" s="1367" t="s">
        <v>2499</v>
      </c>
      <c r="C31" s="1354"/>
      <c r="D31" s="1354"/>
      <c r="E31" s="1355"/>
      <c r="F31" s="1367" t="s">
        <v>2498</v>
      </c>
      <c r="G31" s="1354"/>
      <c r="H31" s="1354"/>
      <c r="I31" s="1354"/>
      <c r="J31" s="1355"/>
    </row>
    <row r="32" spans="2:11" ht="81.75" hidden="1" customHeight="1" x14ac:dyDescent="0.2">
      <c r="B32" s="1367" t="s">
        <v>2497</v>
      </c>
      <c r="C32" s="1354"/>
      <c r="D32" s="1354"/>
      <c r="E32" s="1355"/>
      <c r="F32" s="1367" t="s">
        <v>2496</v>
      </c>
      <c r="G32" s="1354"/>
      <c r="H32" s="1354"/>
      <c r="I32" s="1354"/>
      <c r="J32" s="1355"/>
    </row>
    <row r="33" spans="2:10" ht="63" hidden="1" customHeight="1" x14ac:dyDescent="0.2">
      <c r="B33" s="1367" t="s">
        <v>2495</v>
      </c>
      <c r="C33" s="1354"/>
      <c r="D33" s="1354"/>
      <c r="E33" s="1355"/>
      <c r="F33" s="1367" t="s">
        <v>2494</v>
      </c>
      <c r="G33" s="1354"/>
      <c r="H33" s="1354"/>
      <c r="I33" s="1354"/>
      <c r="J33" s="1355"/>
    </row>
  </sheetData>
  <sheetProtection algorithmName="SHA-512" hashValue="NmLsMRUigAOA3N4w9kmE4rrrRsSsYmSIV/rubmN7Ptjn8L3lIOLvEsEpxnMLnCjtHbIDBM1oC2XGKb/2vi0Ssg==" saltValue="uudCX5bsz2mKh3nXmjEEYQ==" spinCount="100000" sheet="1" objects="1" scenarios="1"/>
  <mergeCells count="36">
    <mergeCell ref="B33:E33"/>
    <mergeCell ref="F33:J33"/>
    <mergeCell ref="B27:J27"/>
    <mergeCell ref="B29:E29"/>
    <mergeCell ref="F29:J29"/>
    <mergeCell ref="B31:E31"/>
    <mergeCell ref="F31:J31"/>
    <mergeCell ref="B32:E32"/>
    <mergeCell ref="F32:J32"/>
    <mergeCell ref="B30:J30"/>
    <mergeCell ref="B22:J22"/>
    <mergeCell ref="C23:D23"/>
    <mergeCell ref="F23:G23"/>
    <mergeCell ref="H23:J23"/>
    <mergeCell ref="B24:J24"/>
    <mergeCell ref="B18:J18"/>
    <mergeCell ref="C19:D19"/>
    <mergeCell ref="F19:G19"/>
    <mergeCell ref="H19:J19"/>
    <mergeCell ref="B20:J20"/>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B268B053-54C1-47D9-8EBE-256A915162BD}"/>
    <hyperlink ref="B2:C2" location="Inhaltsverzeichnis!A1" display="Inhaltsverzeichnis (Table of contents)" xr:uid="{C8E5875E-C983-469A-AAEA-D79DE9B4094E}"/>
    <hyperlink ref="B2:D2" location="Inhaltsverzeichnis!A1" display="Inhaltsverzeichnis (Table of contents)" xr:uid="{3C3112FE-8AED-45B8-8A42-60E85A53A11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2621C-F75C-4E14-AE3A-24D50EE84C8B}">
  <dimension ref="A1:N44"/>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6.28515625" style="89" customWidth="1"/>
    <col min="7" max="7" width="20.42578125" style="89" customWidth="1"/>
    <col min="8" max="9" width="9" style="89"/>
    <col min="10" max="10" width="11.5703125" style="89" customWidth="1"/>
    <col min="11" max="16384" width="9" style="89"/>
  </cols>
  <sheetData>
    <row r="1" spans="1:14" ht="46.5" customHeight="1" x14ac:dyDescent="0.25">
      <c r="B1" s="678" t="s">
        <v>2732</v>
      </c>
      <c r="C1" s="678"/>
      <c r="D1" s="678"/>
      <c r="E1" s="678"/>
      <c r="F1" s="678"/>
      <c r="G1" s="361"/>
      <c r="H1" s="151"/>
      <c r="I1"/>
    </row>
    <row r="2" spans="1:14" s="150" customFormat="1" ht="20.25" customHeight="1" x14ac:dyDescent="0.25">
      <c r="A2" s="147"/>
      <c r="B2" s="685" t="s">
        <v>470</v>
      </c>
      <c r="C2" s="685"/>
      <c r="D2" s="685"/>
      <c r="E2" s="148"/>
      <c r="F2" s="148"/>
      <c r="G2" s="148"/>
      <c r="H2" s="95"/>
      <c r="I2" s="95"/>
      <c r="J2" s="95"/>
      <c r="K2" s="149"/>
    </row>
    <row r="3" spans="1:14" ht="2.25" customHeight="1" x14ac:dyDescent="0.2">
      <c r="A3" s="97"/>
    </row>
    <row r="4" spans="1:14" ht="11.25" customHeight="1" x14ac:dyDescent="0.2">
      <c r="A4" s="97"/>
    </row>
    <row r="5" spans="1:14" ht="30.75" customHeight="1" thickBot="1" x14ac:dyDescent="0.3">
      <c r="A5" s="97"/>
      <c r="B5" s="700" t="s">
        <v>2727</v>
      </c>
      <c r="C5" s="700"/>
      <c r="D5" s="700"/>
      <c r="E5" s="700"/>
      <c r="F5" s="700"/>
      <c r="G5" s="700"/>
      <c r="H5" s="700"/>
      <c r="I5" s="700"/>
      <c r="J5" s="700"/>
    </row>
    <row r="7" spans="1:14" ht="30.75" customHeight="1" x14ac:dyDescent="0.2">
      <c r="B7" s="782" t="s">
        <v>2425</v>
      </c>
      <c r="C7" s="783"/>
      <c r="D7" s="1331" t="s">
        <v>2731</v>
      </c>
      <c r="E7" s="1332"/>
      <c r="F7" s="1332"/>
      <c r="G7" s="1332"/>
      <c r="H7" s="1332"/>
      <c r="I7" s="1332"/>
      <c r="J7" s="1332"/>
    </row>
    <row r="8" spans="1:14" ht="26.25" customHeight="1" x14ac:dyDescent="0.2">
      <c r="B8" s="782" t="s">
        <v>2423</v>
      </c>
      <c r="C8" s="783"/>
      <c r="D8" s="1333" t="s">
        <v>2730</v>
      </c>
      <c r="E8" s="1334"/>
      <c r="F8" s="1334"/>
      <c r="G8" s="1334"/>
      <c r="H8" s="1334"/>
      <c r="I8" s="1334"/>
      <c r="J8" s="1335"/>
      <c r="N8" s="406"/>
    </row>
    <row r="9" spans="1:14" ht="28.5" customHeight="1" x14ac:dyDescent="0.2">
      <c r="B9" s="782" t="s">
        <v>2421</v>
      </c>
      <c r="C9" s="783"/>
      <c r="D9" s="1400" t="s">
        <v>10</v>
      </c>
      <c r="E9" s="1112"/>
      <c r="F9" s="1112"/>
      <c r="G9" s="1112"/>
      <c r="H9" s="1112"/>
      <c r="I9" s="1112"/>
      <c r="J9" s="1112"/>
    </row>
    <row r="10" spans="1:14" ht="27.75" customHeight="1" x14ac:dyDescent="0.2">
      <c r="B10" s="782" t="s">
        <v>2419</v>
      </c>
      <c r="C10" s="783"/>
      <c r="D10" s="1401" t="s">
        <v>3732</v>
      </c>
      <c r="E10" s="1402"/>
      <c r="F10" s="1402"/>
      <c r="G10" s="1402"/>
      <c r="H10" s="1402"/>
      <c r="I10" s="1402"/>
      <c r="J10" s="1403"/>
    </row>
    <row r="11" spans="1:14" x14ac:dyDescent="0.2">
      <c r="B11" s="351"/>
      <c r="C11" s="350"/>
      <c r="D11" s="349"/>
      <c r="E11" s="349"/>
      <c r="F11" s="349"/>
      <c r="G11" s="349"/>
    </row>
    <row r="12" spans="1:14" ht="150.75" customHeight="1" x14ac:dyDescent="0.2">
      <c r="B12" s="782" t="s">
        <v>2418</v>
      </c>
      <c r="C12" s="782"/>
      <c r="D12" s="1420" t="s">
        <v>3640</v>
      </c>
      <c r="E12" s="1421"/>
      <c r="F12" s="1421"/>
      <c r="G12" s="1421"/>
      <c r="H12" s="1421"/>
      <c r="I12" s="1421"/>
      <c r="J12" s="1421"/>
    </row>
    <row r="13" spans="1:14" ht="27.75" customHeight="1" x14ac:dyDescent="0.2">
      <c r="B13" s="782" t="s">
        <v>2417</v>
      </c>
      <c r="C13" s="782"/>
      <c r="D13" s="1422" t="s">
        <v>3919</v>
      </c>
      <c r="E13" s="1423"/>
      <c r="F13" s="1423"/>
      <c r="G13" s="1423"/>
      <c r="H13" s="1423"/>
      <c r="I13" s="1423"/>
      <c r="J13" s="1424"/>
      <c r="L13" s="270"/>
    </row>
    <row r="14" spans="1:14" x14ac:dyDescent="0.2">
      <c r="B14" s="93"/>
      <c r="C14" s="93"/>
      <c r="D14" s="348"/>
      <c r="E14" s="93"/>
      <c r="F14" s="93"/>
      <c r="G14" s="93"/>
      <c r="H14" s="93"/>
      <c r="I14" s="348"/>
      <c r="J14" s="348"/>
    </row>
    <row r="15" spans="1:14" x14ac:dyDescent="0.2">
      <c r="B15" s="93"/>
      <c r="C15" s="93"/>
      <c r="D15" s="348"/>
      <c r="E15" s="93"/>
      <c r="F15" s="93"/>
      <c r="G15" s="93"/>
      <c r="H15" s="93"/>
      <c r="I15" s="348"/>
      <c r="J15" s="348"/>
    </row>
    <row r="16" spans="1:14" ht="27.75" customHeight="1" thickBot="1" x14ac:dyDescent="0.3">
      <c r="B16" s="700" t="s">
        <v>2726</v>
      </c>
      <c r="C16" s="700"/>
      <c r="D16" s="700"/>
      <c r="E16" s="700"/>
      <c r="F16" s="700"/>
      <c r="G16" s="700"/>
      <c r="H16" s="700"/>
      <c r="I16" s="700"/>
      <c r="J16" s="700"/>
    </row>
    <row r="17" spans="2:12" ht="15" x14ac:dyDescent="0.25">
      <c r="B17" s="100"/>
      <c r="C17" s="100"/>
      <c r="D17" s="100"/>
      <c r="E17" s="100"/>
      <c r="F17" s="100"/>
      <c r="G17" s="100"/>
      <c r="H17" s="100"/>
      <c r="I17" s="100"/>
      <c r="J17" s="100"/>
    </row>
    <row r="18" spans="2:12" ht="27.75" customHeight="1" x14ac:dyDescent="0.2">
      <c r="B18" s="1345" t="s">
        <v>2725</v>
      </c>
      <c r="C18" s="1345"/>
      <c r="D18" s="1345"/>
      <c r="E18" s="1345"/>
      <c r="F18" s="1345"/>
      <c r="G18" s="1345"/>
      <c r="H18" s="1345"/>
      <c r="I18" s="1345"/>
      <c r="J18" s="1345"/>
    </row>
    <row r="19" spans="2:12" ht="22.5" x14ac:dyDescent="0.2">
      <c r="B19" s="133"/>
      <c r="C19" s="1346" t="s">
        <v>2411</v>
      </c>
      <c r="D19" s="1347"/>
      <c r="E19" s="131" t="s">
        <v>2410</v>
      </c>
      <c r="F19" s="1346" t="s">
        <v>2409</v>
      </c>
      <c r="G19" s="1347"/>
      <c r="H19" s="1346" t="s">
        <v>2408</v>
      </c>
      <c r="I19" s="1347"/>
      <c r="J19" s="1347"/>
      <c r="K19" s="98"/>
    </row>
    <row r="20" spans="2:12" ht="65.25" customHeight="1" x14ac:dyDescent="0.2">
      <c r="B20" s="362"/>
      <c r="C20" s="694" t="s">
        <v>1321</v>
      </c>
      <c r="D20" s="1051"/>
      <c r="E20" s="3" t="s">
        <v>25</v>
      </c>
      <c r="F20" s="1363" t="s">
        <v>58</v>
      </c>
      <c r="G20" s="829"/>
      <c r="H20" s="1382" t="s">
        <v>435</v>
      </c>
      <c r="I20" s="1383"/>
      <c r="J20" s="1383"/>
    </row>
    <row r="21" spans="2:12" ht="65.25" customHeight="1" x14ac:dyDescent="0.2">
      <c r="B21" s="362"/>
      <c r="C21" s="694" t="s">
        <v>1322</v>
      </c>
      <c r="D21" s="1051"/>
      <c r="E21" s="3" t="s">
        <v>25</v>
      </c>
      <c r="F21" s="1363" t="s">
        <v>58</v>
      </c>
      <c r="G21" s="829"/>
      <c r="H21" s="1382" t="s">
        <v>435</v>
      </c>
      <c r="I21" s="1383"/>
      <c r="J21" s="1383"/>
    </row>
    <row r="22" spans="2:12" ht="65.25" customHeight="1" x14ac:dyDescent="0.2">
      <c r="B22" s="362"/>
      <c r="C22" s="694" t="s">
        <v>1318</v>
      </c>
      <c r="D22" s="1051"/>
      <c r="E22" s="3" t="s">
        <v>25</v>
      </c>
      <c r="F22" s="1363" t="s">
        <v>1319</v>
      </c>
      <c r="G22" s="829"/>
      <c r="H22" s="1382" t="s">
        <v>2729</v>
      </c>
      <c r="I22" s="1383"/>
      <c r="J22" s="1383"/>
    </row>
    <row r="23" spans="2:12" ht="65.25" customHeight="1" x14ac:dyDescent="0.2">
      <c r="B23" s="362"/>
      <c r="C23" s="694" t="s">
        <v>1323</v>
      </c>
      <c r="D23" s="1051"/>
      <c r="E23" s="3" t="s">
        <v>25</v>
      </c>
      <c r="F23" s="1363" t="s">
        <v>58</v>
      </c>
      <c r="G23" s="829"/>
      <c r="H23" s="1382" t="s">
        <v>435</v>
      </c>
      <c r="I23" s="1383"/>
      <c r="J23" s="1383"/>
    </row>
    <row r="24" spans="2:12" ht="65.25" customHeight="1" x14ac:dyDescent="0.2">
      <c r="B24" s="362"/>
      <c r="C24" s="694" t="s">
        <v>1320</v>
      </c>
      <c r="D24" s="1051"/>
      <c r="E24" s="3" t="s">
        <v>25</v>
      </c>
      <c r="F24" s="1363" t="s">
        <v>58</v>
      </c>
      <c r="G24" s="829"/>
      <c r="H24" s="1382" t="s">
        <v>435</v>
      </c>
      <c r="I24" s="1383"/>
      <c r="J24" s="1383"/>
    </row>
    <row r="25" spans="2:12" x14ac:dyDescent="0.2">
      <c r="C25" s="99"/>
    </row>
    <row r="26" spans="2:12" ht="27.75" customHeight="1" x14ac:dyDescent="0.2">
      <c r="B26" s="1348" t="s">
        <v>2724</v>
      </c>
      <c r="C26" s="1348"/>
      <c r="D26" s="1348"/>
      <c r="E26" s="1348"/>
      <c r="F26" s="1348"/>
      <c r="G26" s="1348"/>
      <c r="H26" s="1348"/>
      <c r="I26" s="1348"/>
      <c r="J26" s="1348"/>
    </row>
    <row r="27" spans="2:12" ht="22.5" x14ac:dyDescent="0.2">
      <c r="B27" s="133"/>
      <c r="C27" s="1346" t="s">
        <v>2411</v>
      </c>
      <c r="D27" s="1347"/>
      <c r="E27" s="131" t="s">
        <v>2410</v>
      </c>
      <c r="F27" s="1346" t="s">
        <v>2409</v>
      </c>
      <c r="G27" s="1347"/>
      <c r="H27" s="1346" t="s">
        <v>2408</v>
      </c>
      <c r="I27" s="1347"/>
      <c r="J27" s="1347"/>
      <c r="K27" s="98"/>
    </row>
    <row r="28" spans="2:12" ht="33" customHeight="1" x14ac:dyDescent="0.2">
      <c r="B28" s="1374" t="s">
        <v>3635</v>
      </c>
      <c r="C28" s="1375"/>
      <c r="D28" s="1375"/>
      <c r="E28" s="1375"/>
      <c r="F28" s="1375"/>
      <c r="G28" s="1375"/>
      <c r="H28" s="1375"/>
      <c r="I28" s="1375"/>
      <c r="J28" s="1375"/>
      <c r="K28" s="98"/>
      <c r="L28" s="364"/>
    </row>
    <row r="29" spans="2:12" customFormat="1" ht="25.5" customHeight="1" x14ac:dyDescent="0.25">
      <c r="B29" s="1416"/>
      <c r="C29" s="1418" t="s">
        <v>3920</v>
      </c>
      <c r="D29" s="1419"/>
      <c r="E29" s="1419"/>
      <c r="F29" s="1419"/>
      <c r="G29" s="1419"/>
      <c r="H29" s="1419"/>
      <c r="I29" s="1419"/>
      <c r="J29" s="1419"/>
    </row>
    <row r="30" spans="2:12" ht="187.5" customHeight="1" x14ac:dyDescent="0.2">
      <c r="B30" s="1417"/>
      <c r="C30" s="694" t="s">
        <v>81</v>
      </c>
      <c r="D30" s="1051"/>
      <c r="E30" s="4" t="s">
        <v>25</v>
      </c>
      <c r="F30" s="1363" t="s">
        <v>911</v>
      </c>
      <c r="G30" s="829"/>
      <c r="H30" s="1382" t="s">
        <v>2209</v>
      </c>
      <c r="I30" s="1383"/>
      <c r="J30" s="1383"/>
    </row>
    <row r="31" spans="2:12" customFormat="1" ht="25.5" customHeight="1" x14ac:dyDescent="0.25">
      <c r="B31" s="1416"/>
      <c r="C31" s="1399" t="s">
        <v>3921</v>
      </c>
      <c r="D31" s="1399"/>
      <c r="E31" s="1399"/>
      <c r="F31" s="1399"/>
      <c r="G31" s="1399"/>
      <c r="H31" s="1399"/>
      <c r="I31" s="1399"/>
      <c r="J31" s="1399"/>
    </row>
    <row r="32" spans="2:12" ht="187.5" customHeight="1" x14ac:dyDescent="0.2">
      <c r="B32" s="1417"/>
      <c r="C32" s="694" t="s">
        <v>84</v>
      </c>
      <c r="D32" s="1051"/>
      <c r="E32" s="37" t="s">
        <v>63</v>
      </c>
      <c r="F32" s="1066" t="s">
        <v>912</v>
      </c>
      <c r="G32" s="1425"/>
      <c r="H32" s="1382" t="s">
        <v>2208</v>
      </c>
      <c r="I32" s="1383"/>
      <c r="J32" s="1383"/>
    </row>
    <row r="33" spans="2:12" ht="53.25" customHeight="1" x14ac:dyDescent="0.2">
      <c r="B33" s="404"/>
      <c r="C33" s="694" t="s">
        <v>933</v>
      </c>
      <c r="D33" s="1051"/>
      <c r="E33" s="4" t="s">
        <v>25</v>
      </c>
      <c r="F33" s="1363" t="s">
        <v>1266</v>
      </c>
      <c r="G33" s="829"/>
      <c r="H33" s="1363" t="s">
        <v>2723</v>
      </c>
      <c r="I33" s="829"/>
      <c r="J33" s="829"/>
      <c r="L33" s="270"/>
    </row>
    <row r="34" spans="2:12" ht="75" customHeight="1" x14ac:dyDescent="0.2">
      <c r="B34" s="362"/>
      <c r="C34" s="694" t="s">
        <v>1316</v>
      </c>
      <c r="D34" s="1051"/>
      <c r="E34" s="3" t="s">
        <v>25</v>
      </c>
      <c r="F34" s="1363" t="s">
        <v>1317</v>
      </c>
      <c r="G34" s="829"/>
      <c r="H34" s="1382" t="s">
        <v>2728</v>
      </c>
      <c r="I34" s="1383"/>
      <c r="J34" s="1383"/>
    </row>
    <row r="37" spans="2:12" ht="16.5" customHeight="1" thickBot="1" x14ac:dyDescent="0.3">
      <c r="B37" s="1352" t="s">
        <v>2402</v>
      </c>
      <c r="C37" s="1352"/>
      <c r="D37" s="1352"/>
      <c r="E37" s="1352"/>
      <c r="F37" s="1352"/>
      <c r="G37" s="1352"/>
      <c r="H37" s="1352"/>
      <c r="I37" s="1352"/>
      <c r="J37" s="1352"/>
    </row>
    <row r="38" spans="2:12" x14ac:dyDescent="0.2">
      <c r="B38" s="346"/>
    </row>
    <row r="39" spans="2:12" ht="23.25" customHeight="1" x14ac:dyDescent="0.2">
      <c r="B39" s="1057" t="s">
        <v>2401</v>
      </c>
      <c r="C39" s="1368"/>
      <c r="D39" s="1368"/>
      <c r="E39" s="1369"/>
      <c r="F39" s="1057" t="s">
        <v>2400</v>
      </c>
      <c r="G39" s="1368"/>
      <c r="H39" s="1368"/>
      <c r="I39" s="1368"/>
      <c r="J39" s="1369"/>
    </row>
    <row r="40" spans="2:12" ht="30" customHeight="1" x14ac:dyDescent="0.2">
      <c r="B40" s="690" t="s">
        <v>3967</v>
      </c>
      <c r="C40" s="1372"/>
      <c r="D40" s="1372"/>
      <c r="E40" s="1372"/>
      <c r="F40" s="1372"/>
      <c r="G40" s="1372"/>
      <c r="H40" s="1372"/>
      <c r="I40" s="1372"/>
      <c r="J40" s="1373"/>
    </row>
    <row r="41" spans="2:12" ht="120" hidden="1" customHeight="1" x14ac:dyDescent="0.2">
      <c r="B41" s="1367"/>
      <c r="C41" s="1354"/>
      <c r="D41" s="1354"/>
      <c r="E41" s="1355"/>
      <c r="F41" s="1367"/>
      <c r="G41" s="1354"/>
      <c r="H41" s="1354"/>
      <c r="I41" s="1354"/>
      <c r="J41" s="1355"/>
    </row>
    <row r="42" spans="2:12" ht="73.5" hidden="1" customHeight="1" x14ac:dyDescent="0.2">
      <c r="B42" s="1367"/>
      <c r="C42" s="1354"/>
      <c r="D42" s="1354"/>
      <c r="E42" s="1355"/>
      <c r="F42" s="1367"/>
      <c r="G42" s="1354"/>
      <c r="H42" s="1354"/>
      <c r="I42" s="1354"/>
      <c r="J42" s="1355"/>
    </row>
    <row r="43" spans="2:12" ht="35.25" hidden="1" customHeight="1" x14ac:dyDescent="0.2">
      <c r="B43" s="1367"/>
      <c r="C43" s="1354"/>
      <c r="D43" s="1354"/>
      <c r="E43" s="1355"/>
      <c r="F43" s="1367"/>
      <c r="G43" s="1354"/>
      <c r="H43" s="1354"/>
      <c r="I43" s="1354"/>
      <c r="J43" s="1355"/>
    </row>
    <row r="44" spans="2:12" ht="81" hidden="1" customHeight="1" x14ac:dyDescent="0.2">
      <c r="B44" s="1367"/>
      <c r="C44" s="1354"/>
      <c r="D44" s="1354"/>
      <c r="E44" s="1355"/>
      <c r="F44" s="1367"/>
      <c r="G44" s="1354"/>
      <c r="H44" s="1354"/>
      <c r="I44" s="1354"/>
      <c r="J44" s="1355"/>
    </row>
  </sheetData>
  <sheetProtection algorithmName="SHA-512" hashValue="qH+87uLuvDWikSVURpEyYILrQqLYc8vsBSWW9lDA9ra8dhSw12F5EJnGA45njPElvae2CxD0JL0Kl7d6I7kZ9A==" saltValue="eeD6SDojFWfK32dQP7c0YA==" spinCount="100000" sheet="1" objects="1" scenarios="1"/>
  <mergeCells count="68">
    <mergeCell ref="B37:J37"/>
    <mergeCell ref="B39:E39"/>
    <mergeCell ref="F39:J39"/>
    <mergeCell ref="B44:E44"/>
    <mergeCell ref="F44:J44"/>
    <mergeCell ref="B41:E41"/>
    <mergeCell ref="F41:J41"/>
    <mergeCell ref="B42:E42"/>
    <mergeCell ref="F42:J42"/>
    <mergeCell ref="B43:E43"/>
    <mergeCell ref="F43:J43"/>
    <mergeCell ref="B40:J40"/>
    <mergeCell ref="C33:D33"/>
    <mergeCell ref="F33:G33"/>
    <mergeCell ref="H33:J33"/>
    <mergeCell ref="C34:D34"/>
    <mergeCell ref="F34:G34"/>
    <mergeCell ref="H34:J34"/>
    <mergeCell ref="C30:D30"/>
    <mergeCell ref="F30:G30"/>
    <mergeCell ref="H30:J30"/>
    <mergeCell ref="C32:D32"/>
    <mergeCell ref="F32:G32"/>
    <mergeCell ref="H32:J32"/>
    <mergeCell ref="B26:J26"/>
    <mergeCell ref="C27:D27"/>
    <mergeCell ref="F27:G27"/>
    <mergeCell ref="H27:J27"/>
    <mergeCell ref="B28:J28"/>
    <mergeCell ref="C23:D23"/>
    <mergeCell ref="F23:G23"/>
    <mergeCell ref="H23:J23"/>
    <mergeCell ref="C24:D24"/>
    <mergeCell ref="F24:G24"/>
    <mergeCell ref="H24:J24"/>
    <mergeCell ref="C21:D21"/>
    <mergeCell ref="F21:G21"/>
    <mergeCell ref="H21:J21"/>
    <mergeCell ref="C22:D22"/>
    <mergeCell ref="F22:G22"/>
    <mergeCell ref="H22:J22"/>
    <mergeCell ref="C19:D19"/>
    <mergeCell ref="F19:G19"/>
    <mergeCell ref="H19:J19"/>
    <mergeCell ref="C20:D20"/>
    <mergeCell ref="F20:G20"/>
    <mergeCell ref="H20:J20"/>
    <mergeCell ref="D12:J12"/>
    <mergeCell ref="B13:C13"/>
    <mergeCell ref="D13:J13"/>
    <mergeCell ref="B16:J16"/>
    <mergeCell ref="B18:J18"/>
    <mergeCell ref="B29:B30"/>
    <mergeCell ref="C31:J31"/>
    <mergeCell ref="C29:J29"/>
    <mergeCell ref="B31:B32"/>
    <mergeCell ref="B1:F1"/>
    <mergeCell ref="B2:D2"/>
    <mergeCell ref="B5:J5"/>
    <mergeCell ref="B7:C7"/>
    <mergeCell ref="D7:J7"/>
    <mergeCell ref="B8:C8"/>
    <mergeCell ref="D8:J8"/>
    <mergeCell ref="B9:C9"/>
    <mergeCell ref="D9:J9"/>
    <mergeCell ref="B10:C10"/>
    <mergeCell ref="D10:J10"/>
    <mergeCell ref="B12:C12"/>
  </mergeCells>
  <hyperlinks>
    <hyperlink ref="B2" location="Inhaltsverzeichnis!A1" display="zurück zum Inhaltsverzeichnis" xr:uid="{185D454F-95CA-4471-987A-A8ED34079C82}"/>
    <hyperlink ref="B2:C2" location="Inhaltsverzeichnis!A1" display="Inhaltsverzeichnis (Table of contents)" xr:uid="{912E182C-5031-4D48-A941-B8565F96D5E2}"/>
    <hyperlink ref="B2:D2" location="Inhaltsverzeichnis!A1" display="Inhaltsverzeichnis (Table of contents)" xr:uid="{B8F6F940-C725-4CD0-A84A-42B739058B25}"/>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970F8-C371-4C13-B44E-69EDDA55FE12}">
  <dimension ref="A1:R32"/>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3" ht="36" customHeight="1" x14ac:dyDescent="0.25">
      <c r="B1" s="659" t="s">
        <v>2741</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2740</v>
      </c>
      <c r="C5" s="700"/>
      <c r="D5" s="700"/>
      <c r="E5" s="700"/>
      <c r="F5" s="700"/>
      <c r="G5" s="700"/>
      <c r="H5" s="700"/>
      <c r="I5" s="700"/>
      <c r="J5" s="700"/>
    </row>
    <row r="7" spans="1:13" ht="30.75" customHeight="1" x14ac:dyDescent="0.2">
      <c r="B7" s="782" t="s">
        <v>2425</v>
      </c>
      <c r="C7" s="783"/>
      <c r="D7" s="1331" t="s">
        <v>2739</v>
      </c>
      <c r="E7" s="1332"/>
      <c r="F7" s="1332"/>
      <c r="G7" s="1332"/>
      <c r="H7" s="1332"/>
      <c r="I7" s="1332"/>
      <c r="J7" s="1332"/>
      <c r="M7" s="406"/>
    </row>
    <row r="8" spans="1:13" ht="26.25" customHeight="1" x14ac:dyDescent="0.2">
      <c r="B8" s="782" t="s">
        <v>2423</v>
      </c>
      <c r="C8" s="783"/>
      <c r="D8" s="1333" t="s">
        <v>2738</v>
      </c>
      <c r="E8" s="1334"/>
      <c r="F8" s="1334"/>
      <c r="G8" s="1334"/>
      <c r="H8" s="1334"/>
      <c r="I8" s="1334"/>
      <c r="J8" s="1335"/>
    </row>
    <row r="9" spans="1:13" ht="28.5" customHeight="1" x14ac:dyDescent="0.2">
      <c r="B9" s="782" t="s">
        <v>2421</v>
      </c>
      <c r="C9" s="783"/>
      <c r="D9" s="1381" t="s">
        <v>2737</v>
      </c>
      <c r="E9" s="1380"/>
      <c r="F9" s="1380"/>
      <c r="G9" s="1380"/>
      <c r="H9" s="1380"/>
      <c r="I9" s="1380"/>
      <c r="J9" s="1380"/>
    </row>
    <row r="10" spans="1:13" ht="27.75" customHeight="1" x14ac:dyDescent="0.2">
      <c r="B10" s="782" t="s">
        <v>2419</v>
      </c>
      <c r="C10" s="783"/>
      <c r="D10" s="1336" t="s">
        <v>10</v>
      </c>
      <c r="E10" s="1337"/>
      <c r="F10" s="1337"/>
      <c r="G10" s="1337"/>
      <c r="H10" s="1337"/>
      <c r="I10" s="1337"/>
      <c r="J10" s="1338"/>
    </row>
    <row r="11" spans="1:13" x14ac:dyDescent="0.2">
      <c r="B11" s="351"/>
      <c r="C11" s="350"/>
      <c r="D11" s="349"/>
      <c r="E11" s="349"/>
      <c r="F11" s="349"/>
      <c r="G11" s="349"/>
    </row>
    <row r="12" spans="1:13" ht="29.25" customHeight="1" x14ac:dyDescent="0.2">
      <c r="B12" s="782" t="s">
        <v>2418</v>
      </c>
      <c r="C12" s="782"/>
      <c r="D12" s="1331" t="s">
        <v>2736</v>
      </c>
      <c r="E12" s="1332"/>
      <c r="F12" s="1332"/>
      <c r="G12" s="1332"/>
      <c r="H12" s="1332"/>
      <c r="I12" s="1332"/>
      <c r="J12" s="1332"/>
    </row>
    <row r="13" spans="1:13" ht="27.75" customHeight="1" x14ac:dyDescent="0.2">
      <c r="B13" s="782" t="s">
        <v>2417</v>
      </c>
      <c r="C13" s="782"/>
      <c r="D13" s="1336" t="s">
        <v>10</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2735</v>
      </c>
      <c r="C16" s="700"/>
      <c r="D16" s="700"/>
      <c r="E16" s="700"/>
      <c r="F16" s="700"/>
      <c r="G16" s="700"/>
      <c r="H16" s="700"/>
      <c r="I16" s="700"/>
      <c r="J16" s="700"/>
    </row>
    <row r="17" spans="2:18" ht="15" x14ac:dyDescent="0.25">
      <c r="B17" s="100"/>
      <c r="C17" s="100"/>
      <c r="D17" s="100"/>
      <c r="E17" s="100"/>
      <c r="F17" s="100"/>
      <c r="G17" s="100"/>
      <c r="H17" s="100"/>
      <c r="I17" s="100"/>
      <c r="J17" s="100"/>
    </row>
    <row r="18" spans="2:18" ht="27.75" customHeight="1" x14ac:dyDescent="0.2">
      <c r="B18" s="1345" t="s">
        <v>2734</v>
      </c>
      <c r="C18" s="1345"/>
      <c r="D18" s="1345"/>
      <c r="E18" s="1345"/>
      <c r="F18" s="1345"/>
      <c r="G18" s="1345"/>
      <c r="H18" s="1345"/>
      <c r="I18" s="1345"/>
      <c r="J18" s="1345"/>
    </row>
    <row r="19" spans="2:18" ht="22.5" x14ac:dyDescent="0.2">
      <c r="B19" s="133"/>
      <c r="C19" s="1346" t="s">
        <v>2411</v>
      </c>
      <c r="D19" s="1347"/>
      <c r="E19" s="131" t="s">
        <v>2410</v>
      </c>
      <c r="F19" s="1346" t="s">
        <v>2409</v>
      </c>
      <c r="G19" s="1347"/>
      <c r="H19" s="1346" t="s">
        <v>2408</v>
      </c>
      <c r="I19" s="1347"/>
      <c r="J19" s="1347"/>
      <c r="K19" s="98"/>
    </row>
    <row r="20" spans="2:18" ht="33.75" customHeight="1" x14ac:dyDescent="0.25">
      <c r="B20" s="1384" t="s">
        <v>3660</v>
      </c>
      <c r="C20" s="1385"/>
      <c r="D20" s="1385"/>
      <c r="E20" s="1385"/>
      <c r="F20" s="1385"/>
      <c r="G20" s="1385"/>
      <c r="H20" s="1385"/>
      <c r="I20" s="1385"/>
      <c r="J20" s="1386"/>
      <c r="L20" s="270"/>
      <c r="M20"/>
      <c r="N20"/>
      <c r="O20"/>
      <c r="P20"/>
      <c r="Q20"/>
      <c r="R20"/>
    </row>
    <row r="21" spans="2:18" x14ac:dyDescent="0.2">
      <c r="C21" s="99"/>
    </row>
    <row r="22" spans="2:18" ht="27.75" customHeight="1" x14ac:dyDescent="0.2">
      <c r="B22" s="1348" t="s">
        <v>2733</v>
      </c>
      <c r="C22" s="1348"/>
      <c r="D22" s="1348"/>
      <c r="E22" s="1348"/>
      <c r="F22" s="1348"/>
      <c r="G22" s="1348"/>
      <c r="H22" s="1348"/>
      <c r="I22" s="1348"/>
      <c r="J22" s="1348"/>
    </row>
    <row r="23" spans="2:18" ht="22.5" x14ac:dyDescent="0.2">
      <c r="B23" s="133"/>
      <c r="C23" s="1346" t="s">
        <v>2411</v>
      </c>
      <c r="D23" s="1347"/>
      <c r="E23" s="131" t="s">
        <v>2410</v>
      </c>
      <c r="F23" s="1346" t="s">
        <v>2409</v>
      </c>
      <c r="G23" s="1347"/>
      <c r="H23" s="1346" t="s">
        <v>2408</v>
      </c>
      <c r="I23" s="1347"/>
      <c r="J23" s="1347"/>
      <c r="K23" s="98"/>
    </row>
    <row r="24" spans="2:18" x14ac:dyDescent="0.2">
      <c r="B24" s="1339" t="s">
        <v>10</v>
      </c>
      <c r="C24" s="1340"/>
      <c r="D24" s="1340"/>
      <c r="E24" s="1340"/>
      <c r="F24" s="1340"/>
      <c r="G24" s="1340"/>
      <c r="H24" s="1340"/>
      <c r="I24" s="1340"/>
      <c r="J24" s="1341"/>
      <c r="K24" s="98"/>
    </row>
    <row r="28" spans="2:18" ht="16.5" customHeight="1" thickBot="1" x14ac:dyDescent="0.3">
      <c r="B28" s="1352" t="s">
        <v>2402</v>
      </c>
      <c r="C28" s="1352"/>
      <c r="D28" s="1352"/>
      <c r="E28" s="1352"/>
      <c r="F28" s="1352"/>
      <c r="G28" s="1352"/>
      <c r="H28" s="1352"/>
      <c r="I28" s="1352"/>
      <c r="J28" s="1352"/>
    </row>
    <row r="29" spans="2:18" x14ac:dyDescent="0.2">
      <c r="B29" s="346"/>
    </row>
    <row r="30" spans="2:18" ht="23.25" customHeight="1" x14ac:dyDescent="0.2">
      <c r="B30" s="1057" t="s">
        <v>2401</v>
      </c>
      <c r="C30" s="1368"/>
      <c r="D30" s="1368"/>
      <c r="E30" s="1369"/>
      <c r="F30" s="1057" t="s">
        <v>2400</v>
      </c>
      <c r="G30" s="1368"/>
      <c r="H30" s="1368"/>
      <c r="I30" s="1368"/>
      <c r="J30" s="1369"/>
    </row>
    <row r="31" spans="2:18" ht="30" customHeight="1" x14ac:dyDescent="0.2">
      <c r="B31" s="690" t="s">
        <v>3967</v>
      </c>
      <c r="C31" s="1372"/>
      <c r="D31" s="1372"/>
      <c r="E31" s="1372"/>
      <c r="F31" s="1372"/>
      <c r="G31" s="1372"/>
      <c r="H31" s="1372"/>
      <c r="I31" s="1372"/>
      <c r="J31" s="1373"/>
    </row>
    <row r="32" spans="2:18" ht="42.75" hidden="1" customHeight="1" x14ac:dyDescent="0.2">
      <c r="B32" s="1367"/>
      <c r="C32" s="1354"/>
      <c r="D32" s="1354"/>
      <c r="E32" s="1355"/>
      <c r="F32" s="1367"/>
      <c r="G32" s="1354"/>
      <c r="H32" s="1354"/>
      <c r="I32" s="1354"/>
      <c r="J32" s="1355"/>
    </row>
  </sheetData>
  <sheetProtection algorithmName="SHA-512" hashValue="MaJiiwi8Nnsm5/1orAO33H97TO2HJtiXJjFdY5Zz1wg380IR3XM47iQdlsqezQOcrVglTn8L3GFLDM3WwHcd5g==" saltValue="VvSVf/3PYIMSNMtYM+D6bA==" spinCount="100000" sheet="1" objects="1" scenarios="1"/>
  <mergeCells count="32">
    <mergeCell ref="B28:J28"/>
    <mergeCell ref="B30:E30"/>
    <mergeCell ref="F30:J30"/>
    <mergeCell ref="B32:E32"/>
    <mergeCell ref="F32:J32"/>
    <mergeCell ref="B31:J31"/>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C6D7122D-F822-4948-9C57-ED3A0409EA61}"/>
    <hyperlink ref="B2:C2" location="Inhaltsverzeichnis!A1" display="Inhaltsverzeichnis (Table of contents)" xr:uid="{34891720-2CC1-4BA0-A637-95E62E8C9A21}"/>
    <hyperlink ref="B2:D2" location="Inhaltsverzeichnis!A1" display="Inhaltsverzeichnis (Table of contents)" xr:uid="{B82F1C77-3EC3-4384-B0FC-956BC80AA7A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8D51-5A3A-4E5E-A9B3-4E68000C6059}">
  <dimension ref="A1:R32"/>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3" ht="36" customHeight="1" x14ac:dyDescent="0.25">
      <c r="B1" s="659" t="s">
        <v>2748</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2747</v>
      </c>
      <c r="C5" s="700"/>
      <c r="D5" s="700"/>
      <c r="E5" s="700"/>
      <c r="F5" s="700"/>
      <c r="G5" s="700"/>
      <c r="H5" s="700"/>
      <c r="I5" s="700"/>
      <c r="J5" s="700"/>
    </row>
    <row r="7" spans="1:13" ht="30.75" customHeight="1" x14ac:dyDescent="0.2">
      <c r="B7" s="782" t="s">
        <v>2425</v>
      </c>
      <c r="C7" s="783"/>
      <c r="D7" s="1331" t="s">
        <v>2746</v>
      </c>
      <c r="E7" s="1332"/>
      <c r="F7" s="1332"/>
      <c r="G7" s="1332"/>
      <c r="H7" s="1332"/>
      <c r="I7" s="1332"/>
      <c r="J7" s="1332"/>
      <c r="M7" s="406"/>
    </row>
    <row r="8" spans="1:13" ht="26.25" customHeight="1" x14ac:dyDescent="0.2">
      <c r="B8" s="782" t="s">
        <v>2423</v>
      </c>
      <c r="C8" s="783"/>
      <c r="D8" s="1333" t="s">
        <v>2738</v>
      </c>
      <c r="E8" s="1334"/>
      <c r="F8" s="1334"/>
      <c r="G8" s="1334"/>
      <c r="H8" s="1334"/>
      <c r="I8" s="1334"/>
      <c r="J8" s="1335"/>
    </row>
    <row r="9" spans="1:13" ht="28.5" customHeight="1" x14ac:dyDescent="0.2">
      <c r="B9" s="782" t="s">
        <v>2421</v>
      </c>
      <c r="C9" s="783"/>
      <c r="D9" s="1381" t="s">
        <v>2745</v>
      </c>
      <c r="E9" s="1380"/>
      <c r="F9" s="1380"/>
      <c r="G9" s="1380"/>
      <c r="H9" s="1380"/>
      <c r="I9" s="1380"/>
      <c r="J9" s="1380"/>
    </row>
    <row r="10" spans="1:13" ht="27.75" customHeight="1" x14ac:dyDescent="0.2">
      <c r="B10" s="782" t="s">
        <v>2419</v>
      </c>
      <c r="C10" s="783"/>
      <c r="D10" s="1381" t="s">
        <v>10</v>
      </c>
      <c r="E10" s="1380"/>
      <c r="F10" s="1380"/>
      <c r="G10" s="1380"/>
      <c r="H10" s="1380"/>
      <c r="I10" s="1380"/>
      <c r="J10" s="1380"/>
    </row>
    <row r="11" spans="1:13" x14ac:dyDescent="0.2">
      <c r="B11" s="351"/>
      <c r="C11" s="350"/>
      <c r="D11" s="349"/>
      <c r="E11" s="349"/>
      <c r="F11" s="349"/>
      <c r="G11" s="349"/>
    </row>
    <row r="12" spans="1:13" ht="29.25" customHeight="1" x14ac:dyDescent="0.2">
      <c r="B12" s="782" t="s">
        <v>2418</v>
      </c>
      <c r="C12" s="782"/>
      <c r="D12" s="1331" t="s">
        <v>2744</v>
      </c>
      <c r="E12" s="1332"/>
      <c r="F12" s="1332"/>
      <c r="G12" s="1332"/>
      <c r="H12" s="1332"/>
      <c r="I12" s="1332"/>
      <c r="J12" s="1332"/>
    </row>
    <row r="13" spans="1:13" ht="27.75" customHeight="1" x14ac:dyDescent="0.2">
      <c r="B13" s="782" t="s">
        <v>2417</v>
      </c>
      <c r="C13" s="782"/>
      <c r="D13" s="1336" t="s">
        <v>10</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2743</v>
      </c>
      <c r="C16" s="700"/>
      <c r="D16" s="700"/>
      <c r="E16" s="700"/>
      <c r="F16" s="700"/>
      <c r="G16" s="700"/>
      <c r="H16" s="700"/>
      <c r="I16" s="700"/>
      <c r="J16" s="700"/>
    </row>
    <row r="17" spans="2:18" ht="15" x14ac:dyDescent="0.25">
      <c r="B17" s="100"/>
      <c r="C17" s="100"/>
      <c r="D17" s="100"/>
      <c r="E17" s="100"/>
      <c r="F17" s="100"/>
      <c r="G17" s="100"/>
      <c r="H17" s="100"/>
      <c r="I17" s="100"/>
      <c r="J17" s="100"/>
    </row>
    <row r="18" spans="2:18" ht="27.75" customHeight="1" x14ac:dyDescent="0.2">
      <c r="B18" s="1345" t="s">
        <v>2742</v>
      </c>
      <c r="C18" s="1345"/>
      <c r="D18" s="1345"/>
      <c r="E18" s="1345"/>
      <c r="F18" s="1345"/>
      <c r="G18" s="1345"/>
      <c r="H18" s="1345"/>
      <c r="I18" s="1345"/>
      <c r="J18" s="1345"/>
    </row>
    <row r="19" spans="2:18" ht="22.5" x14ac:dyDescent="0.2">
      <c r="B19" s="133"/>
      <c r="C19" s="1346" t="s">
        <v>2411</v>
      </c>
      <c r="D19" s="1347"/>
      <c r="E19" s="131" t="s">
        <v>2410</v>
      </c>
      <c r="F19" s="1346" t="s">
        <v>2409</v>
      </c>
      <c r="G19" s="1347"/>
      <c r="H19" s="1346" t="s">
        <v>2408</v>
      </c>
      <c r="I19" s="1347"/>
      <c r="J19" s="1347"/>
      <c r="K19" s="98"/>
    </row>
    <row r="20" spans="2:18" ht="33.75" customHeight="1" x14ac:dyDescent="0.25">
      <c r="B20" s="1384" t="s">
        <v>3661</v>
      </c>
      <c r="C20" s="1141"/>
      <c r="D20" s="1141"/>
      <c r="E20" s="1141"/>
      <c r="F20" s="1141"/>
      <c r="G20" s="1141"/>
      <c r="H20" s="1141"/>
      <c r="I20" s="1141"/>
      <c r="J20" s="1426"/>
      <c r="L20" s="270"/>
      <c r="M20" s="416"/>
      <c r="N20"/>
      <c r="O20"/>
      <c r="P20"/>
      <c r="Q20"/>
      <c r="R20"/>
    </row>
    <row r="21" spans="2:18" ht="27.75" customHeight="1" x14ac:dyDescent="0.2">
      <c r="B21" s="595"/>
      <c r="C21" s="114"/>
      <c r="D21" s="114"/>
      <c r="E21" s="114"/>
      <c r="F21" s="596"/>
      <c r="G21" s="128"/>
      <c r="H21" s="596"/>
      <c r="I21" s="308"/>
      <c r="J21" s="597"/>
    </row>
    <row r="22" spans="2:18" ht="27" customHeight="1" x14ac:dyDescent="0.2">
      <c r="B22" s="1348" t="s">
        <v>2733</v>
      </c>
      <c r="C22" s="1348"/>
      <c r="D22" s="1348"/>
      <c r="E22" s="1348"/>
      <c r="F22" s="1348"/>
      <c r="G22" s="1348"/>
      <c r="H22" s="1348"/>
      <c r="I22" s="1348"/>
      <c r="J22" s="1348"/>
      <c r="K22" s="98"/>
    </row>
    <row r="23" spans="2:18" ht="22.5" x14ac:dyDescent="0.2">
      <c r="B23" s="133"/>
      <c r="C23" s="1346" t="s">
        <v>2411</v>
      </c>
      <c r="D23" s="1347"/>
      <c r="E23" s="131" t="s">
        <v>2410</v>
      </c>
      <c r="F23" s="1346" t="s">
        <v>2409</v>
      </c>
      <c r="G23" s="1347"/>
      <c r="H23" s="1346" t="s">
        <v>2408</v>
      </c>
      <c r="I23" s="1347"/>
      <c r="J23" s="1347"/>
      <c r="K23" s="98"/>
    </row>
    <row r="24" spans="2:18" x14ac:dyDescent="0.2">
      <c r="B24" s="1339" t="s">
        <v>10</v>
      </c>
      <c r="C24" s="1340"/>
      <c r="D24" s="1340"/>
      <c r="E24" s="1340"/>
      <c r="F24" s="1340"/>
      <c r="G24" s="1340"/>
      <c r="H24" s="1340"/>
      <c r="I24" s="1340"/>
      <c r="J24" s="1341"/>
      <c r="K24" s="98"/>
    </row>
    <row r="27" spans="2:18" ht="16.5" customHeight="1" x14ac:dyDescent="0.2"/>
    <row r="28" spans="2:18" ht="15.75" thickBot="1" x14ac:dyDescent="0.3">
      <c r="B28" s="373" t="s">
        <v>2402</v>
      </c>
      <c r="C28" s="373"/>
      <c r="D28" s="373"/>
      <c r="E28" s="373"/>
      <c r="F28" s="373"/>
      <c r="G28" s="373"/>
      <c r="H28" s="373"/>
      <c r="I28" s="373"/>
      <c r="J28" s="373"/>
    </row>
    <row r="29" spans="2:18" ht="23.25" customHeight="1" x14ac:dyDescent="0.2">
      <c r="B29" s="346"/>
    </row>
    <row r="30" spans="2:18" ht="42.75" customHeight="1" x14ac:dyDescent="0.2">
      <c r="B30" s="1057" t="s">
        <v>2401</v>
      </c>
      <c r="C30" s="1368"/>
      <c r="D30" s="1368"/>
      <c r="E30" s="1369"/>
      <c r="F30" s="1057" t="s">
        <v>2400</v>
      </c>
      <c r="G30" s="1058"/>
      <c r="H30" s="1058"/>
      <c r="I30" s="1058"/>
      <c r="J30" s="1063"/>
    </row>
    <row r="31" spans="2:18" ht="30" customHeight="1" x14ac:dyDescent="0.2">
      <c r="B31" s="690" t="s">
        <v>3967</v>
      </c>
      <c r="C31" s="1372"/>
      <c r="D31" s="1372"/>
      <c r="E31" s="1372"/>
      <c r="F31" s="1372"/>
      <c r="G31" s="1372"/>
      <c r="H31" s="1372"/>
      <c r="I31" s="1372"/>
      <c r="J31" s="1373"/>
    </row>
    <row r="32" spans="2:18" hidden="1" x14ac:dyDescent="0.2">
      <c r="B32" s="1367"/>
      <c r="C32" s="1354"/>
      <c r="D32" s="1354"/>
      <c r="E32" s="1355"/>
      <c r="F32" s="370"/>
      <c r="G32" s="371"/>
      <c r="H32" s="371"/>
      <c r="I32" s="371"/>
      <c r="J32" s="372"/>
    </row>
  </sheetData>
  <sheetProtection algorithmName="SHA-512" hashValue="XUk4Bth8soRZXo0YpBy758UHb7B/Fay17P6zssThBsjb/vA6LiqQqBbwZySYDQr/Zo6ll11GTUa24Xnu3+5u0A==" saltValue="w0d5PIkdDGJpzIP/oZH40w==" spinCount="100000" sheet="1" objects="1" scenarios="1"/>
  <mergeCells count="30">
    <mergeCell ref="B22:J22"/>
    <mergeCell ref="B30:E30"/>
    <mergeCell ref="B32:E32"/>
    <mergeCell ref="C23:D23"/>
    <mergeCell ref="F23:G23"/>
    <mergeCell ref="H23:J23"/>
    <mergeCell ref="B24:J24"/>
    <mergeCell ref="F30:J30"/>
    <mergeCell ref="B31:J31"/>
    <mergeCell ref="B18:J18"/>
    <mergeCell ref="C19:D19"/>
    <mergeCell ref="F19:G19"/>
    <mergeCell ref="H19:J19"/>
    <mergeCell ref="B20:J20"/>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E3720920-0F07-4351-AA8A-00EB3455AFBE}"/>
    <hyperlink ref="B2:C2" location="Inhaltsverzeichnis!A1" display="Inhaltsverzeichnis (Table of contents)" xr:uid="{AF78FEA7-34D2-4FD5-96FB-1E3B4A447E9F}"/>
    <hyperlink ref="B2:D2" location="Inhaltsverzeichnis!A1" display="Inhaltsverzeichnis (Table of contents)" xr:uid="{92B82BA2-E67D-4A70-82F1-AF09B3CD600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0B06-EB22-4458-BFE9-27B31032B9C1}">
  <dimension ref="A1:M43"/>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36" customHeight="1" x14ac:dyDescent="0.25">
      <c r="B1" s="659" t="s">
        <v>2765</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2764</v>
      </c>
      <c r="C5" s="700"/>
      <c r="D5" s="700"/>
      <c r="E5" s="700"/>
      <c r="F5" s="700"/>
      <c r="G5" s="700"/>
      <c r="H5" s="700"/>
      <c r="I5" s="700"/>
      <c r="J5" s="700"/>
    </row>
    <row r="7" spans="1:11" ht="30.75" customHeight="1" x14ac:dyDescent="0.2">
      <c r="B7" s="782" t="s">
        <v>2425</v>
      </c>
      <c r="C7" s="783"/>
      <c r="D7" s="1331" t="s">
        <v>2763</v>
      </c>
      <c r="E7" s="1332"/>
      <c r="F7" s="1332"/>
      <c r="G7" s="1332"/>
      <c r="H7" s="1332"/>
      <c r="I7" s="1332"/>
      <c r="J7" s="1332"/>
    </row>
    <row r="8" spans="1:11" ht="26.25" customHeight="1" x14ac:dyDescent="0.2">
      <c r="B8" s="782" t="s">
        <v>2423</v>
      </c>
      <c r="C8" s="783"/>
      <c r="D8" s="1333" t="s">
        <v>2762</v>
      </c>
      <c r="E8" s="1334"/>
      <c r="F8" s="1334"/>
      <c r="G8" s="1334"/>
      <c r="H8" s="1334"/>
      <c r="I8" s="1334"/>
      <c r="J8" s="1335"/>
    </row>
    <row r="9" spans="1:11" ht="28.5" customHeight="1" x14ac:dyDescent="0.2">
      <c r="B9" s="782" t="s">
        <v>2421</v>
      </c>
      <c r="C9" s="783"/>
      <c r="D9" s="1381" t="s">
        <v>2761</v>
      </c>
      <c r="E9" s="1380"/>
      <c r="F9" s="1380"/>
      <c r="G9" s="1380"/>
      <c r="H9" s="1380"/>
      <c r="I9" s="1380"/>
      <c r="J9" s="1380"/>
    </row>
    <row r="10" spans="1:11" ht="27.75" customHeight="1" x14ac:dyDescent="0.2">
      <c r="B10" s="782" t="s">
        <v>2419</v>
      </c>
      <c r="C10" s="783"/>
      <c r="D10" s="1336" t="s">
        <v>2760</v>
      </c>
      <c r="E10" s="1337"/>
      <c r="F10" s="1337"/>
      <c r="G10" s="1337"/>
      <c r="H10" s="1337"/>
      <c r="I10" s="1337"/>
      <c r="J10" s="1338"/>
    </row>
    <row r="11" spans="1:11" x14ac:dyDescent="0.2">
      <c r="B11" s="351"/>
      <c r="C11" s="350"/>
      <c r="D11" s="349"/>
      <c r="E11" s="349"/>
      <c r="F11" s="349"/>
      <c r="G11" s="349"/>
    </row>
    <row r="12" spans="1:11" ht="37.15" customHeight="1" x14ac:dyDescent="0.2">
      <c r="B12" s="782" t="s">
        <v>2418</v>
      </c>
      <c r="C12" s="782"/>
      <c r="D12" s="1331" t="s">
        <v>2759</v>
      </c>
      <c r="E12" s="1332"/>
      <c r="F12" s="1332"/>
      <c r="G12" s="1332"/>
      <c r="H12" s="1332"/>
      <c r="I12" s="1332"/>
      <c r="J12" s="1332"/>
    </row>
    <row r="13" spans="1:11" ht="27.75" customHeight="1" x14ac:dyDescent="0.2">
      <c r="B13" s="782" t="s">
        <v>2417</v>
      </c>
      <c r="C13" s="782"/>
      <c r="D13" s="1430" t="s">
        <v>2758</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2757</v>
      </c>
      <c r="C16" s="700"/>
      <c r="D16" s="700"/>
      <c r="E16" s="700"/>
      <c r="F16" s="700"/>
      <c r="G16" s="700"/>
      <c r="H16" s="700"/>
      <c r="I16" s="700"/>
      <c r="J16" s="700"/>
    </row>
    <row r="17" spans="2:13" ht="15" x14ac:dyDescent="0.25">
      <c r="B17" s="100"/>
      <c r="C17" s="100"/>
      <c r="D17" s="100"/>
      <c r="E17" s="100"/>
      <c r="F17" s="100"/>
      <c r="G17" s="100"/>
      <c r="H17" s="100"/>
      <c r="I17" s="100"/>
      <c r="J17" s="100"/>
    </row>
    <row r="18" spans="2:13" ht="27.75" customHeight="1" x14ac:dyDescent="0.2">
      <c r="B18" s="1345" t="s">
        <v>2756</v>
      </c>
      <c r="C18" s="1345"/>
      <c r="D18" s="1345"/>
      <c r="E18" s="1345"/>
      <c r="F18" s="1345"/>
      <c r="G18" s="1345"/>
      <c r="H18" s="1345"/>
      <c r="I18" s="1345"/>
      <c r="J18" s="1345"/>
    </row>
    <row r="19" spans="2:13" ht="22.5" x14ac:dyDescent="0.2">
      <c r="B19" s="133"/>
      <c r="C19" s="1346" t="s">
        <v>2411</v>
      </c>
      <c r="D19" s="1347"/>
      <c r="E19" s="131" t="s">
        <v>2410</v>
      </c>
      <c r="F19" s="1346" t="s">
        <v>2409</v>
      </c>
      <c r="G19" s="1347"/>
      <c r="H19" s="1346" t="s">
        <v>2408</v>
      </c>
      <c r="I19" s="1347"/>
      <c r="J19" s="1347"/>
      <c r="K19" s="98"/>
    </row>
    <row r="20" spans="2:13" ht="28.5" customHeight="1" x14ac:dyDescent="0.2">
      <c r="B20" s="1409"/>
      <c r="C20" s="1360" t="s">
        <v>3590</v>
      </c>
      <c r="D20" s="1361"/>
      <c r="E20" s="1361"/>
      <c r="F20" s="1361"/>
      <c r="G20" s="1361"/>
      <c r="H20" s="1361"/>
      <c r="I20" s="1361"/>
      <c r="J20" s="1362"/>
      <c r="K20" s="421"/>
    </row>
    <row r="21" spans="2:13" ht="54" customHeight="1" x14ac:dyDescent="0.2">
      <c r="B21" s="1410"/>
      <c r="C21" s="1132" t="s">
        <v>173</v>
      </c>
      <c r="D21" s="1134"/>
      <c r="E21" s="42" t="s">
        <v>63</v>
      </c>
      <c r="F21" s="1075" t="s">
        <v>2557</v>
      </c>
      <c r="G21" s="1076"/>
      <c r="H21" s="694" t="s">
        <v>2577</v>
      </c>
      <c r="I21" s="1053"/>
      <c r="J21" s="1051"/>
      <c r="K21" s="128"/>
      <c r="L21" s="128"/>
      <c r="M21" s="128"/>
    </row>
    <row r="22" spans="2:13" ht="28.9" customHeight="1" x14ac:dyDescent="0.2">
      <c r="B22" s="1410"/>
      <c r="C22" s="1132" t="s">
        <v>427</v>
      </c>
      <c r="D22" s="1134"/>
      <c r="E22" s="42" t="s">
        <v>16</v>
      </c>
      <c r="F22" s="1075" t="s">
        <v>436</v>
      </c>
      <c r="G22" s="1076"/>
      <c r="H22" s="694" t="s">
        <v>436</v>
      </c>
      <c r="I22" s="1053"/>
      <c r="J22" s="1051"/>
      <c r="K22" s="421"/>
      <c r="L22" s="422"/>
    </row>
    <row r="23" spans="2:13" ht="78" customHeight="1" x14ac:dyDescent="0.2">
      <c r="B23" s="1410"/>
      <c r="C23" s="829" t="s">
        <v>168</v>
      </c>
      <c r="D23" s="829"/>
      <c r="E23" s="37" t="s">
        <v>25</v>
      </c>
      <c r="F23" s="829" t="s">
        <v>169</v>
      </c>
      <c r="G23" s="829"/>
      <c r="H23" s="1427" t="s">
        <v>3479</v>
      </c>
      <c r="I23" s="1428"/>
      <c r="J23" s="1429"/>
      <c r="K23" s="421"/>
      <c r="L23" s="422"/>
    </row>
    <row r="24" spans="2:13" ht="78" customHeight="1" x14ac:dyDescent="0.2">
      <c r="B24" s="1410"/>
      <c r="C24" s="829" t="s">
        <v>3480</v>
      </c>
      <c r="D24" s="829"/>
      <c r="E24" s="39" t="s">
        <v>25</v>
      </c>
      <c r="F24" s="829" t="s">
        <v>179</v>
      </c>
      <c r="G24" s="829"/>
      <c r="H24" s="1427" t="s">
        <v>3481</v>
      </c>
      <c r="I24" s="1428"/>
      <c r="J24" s="1429"/>
      <c r="K24" s="421"/>
      <c r="L24" s="422"/>
    </row>
    <row r="25" spans="2:13" ht="59.45" customHeight="1" x14ac:dyDescent="0.2">
      <c r="B25" s="1411"/>
      <c r="C25" s="829" t="s">
        <v>2576</v>
      </c>
      <c r="D25" s="829"/>
      <c r="E25" s="39" t="s">
        <v>25</v>
      </c>
      <c r="F25" s="829" t="s">
        <v>942</v>
      </c>
      <c r="G25" s="829"/>
      <c r="H25" s="1132" t="s">
        <v>2403</v>
      </c>
      <c r="I25" s="1431"/>
      <c r="J25" s="1074"/>
      <c r="K25" s="421"/>
      <c r="L25" s="422"/>
    </row>
    <row r="26" spans="2:13" ht="40.5" customHeight="1" x14ac:dyDescent="0.2">
      <c r="B26" s="1409"/>
      <c r="C26" s="1360" t="s">
        <v>3959</v>
      </c>
      <c r="D26" s="1361"/>
      <c r="E26" s="1361"/>
      <c r="F26" s="1361"/>
      <c r="G26" s="1361"/>
      <c r="H26" s="1361"/>
      <c r="I26" s="1361"/>
      <c r="J26" s="1362"/>
      <c r="K26" s="583"/>
      <c r="L26" s="422"/>
    </row>
    <row r="27" spans="2:13" ht="28.9" customHeight="1" x14ac:dyDescent="0.2">
      <c r="B27" s="1410"/>
      <c r="C27" s="1132" t="s">
        <v>427</v>
      </c>
      <c r="D27" s="1134"/>
      <c r="E27" s="42" t="s">
        <v>16</v>
      </c>
      <c r="F27" s="1075" t="s">
        <v>436</v>
      </c>
      <c r="G27" s="1076"/>
      <c r="H27" s="694" t="s">
        <v>436</v>
      </c>
      <c r="I27" s="1053"/>
      <c r="J27" s="1051"/>
      <c r="L27" s="422"/>
    </row>
    <row r="28" spans="2:13" ht="81.75" customHeight="1" x14ac:dyDescent="0.2">
      <c r="B28" s="1411"/>
      <c r="C28" s="829" t="s">
        <v>168</v>
      </c>
      <c r="D28" s="829"/>
      <c r="E28" s="37" t="s">
        <v>25</v>
      </c>
      <c r="F28" s="829" t="s">
        <v>169</v>
      </c>
      <c r="G28" s="829"/>
      <c r="H28" s="1427" t="s">
        <v>2994</v>
      </c>
      <c r="I28" s="1428"/>
      <c r="J28" s="1429"/>
      <c r="K28" s="421"/>
    </row>
    <row r="29" spans="2:13" ht="32.25" customHeight="1" x14ac:dyDescent="0.2">
      <c r="B29" s="423"/>
      <c r="C29" s="815" t="s">
        <v>4035</v>
      </c>
      <c r="D29" s="815"/>
      <c r="E29" s="815"/>
      <c r="F29" s="815"/>
      <c r="G29" s="815"/>
      <c r="H29" s="815"/>
      <c r="I29" s="815"/>
      <c r="J29" s="815"/>
      <c r="K29" s="421"/>
    </row>
    <row r="30" spans="2:13" x14ac:dyDescent="0.2">
      <c r="C30" s="99"/>
    </row>
    <row r="31" spans="2:13" ht="27.75" customHeight="1" x14ac:dyDescent="0.2">
      <c r="B31" s="1348" t="s">
        <v>2755</v>
      </c>
      <c r="C31" s="1348"/>
      <c r="D31" s="1348"/>
      <c r="E31" s="1348"/>
      <c r="F31" s="1348"/>
      <c r="G31" s="1348"/>
      <c r="H31" s="1348"/>
      <c r="I31" s="1348"/>
      <c r="J31" s="1348"/>
    </row>
    <row r="32" spans="2:13" ht="22.5" x14ac:dyDescent="0.2">
      <c r="B32" s="133"/>
      <c r="C32" s="1346" t="s">
        <v>2411</v>
      </c>
      <c r="D32" s="1347"/>
      <c r="E32" s="131" t="s">
        <v>2410</v>
      </c>
      <c r="F32" s="1346" t="s">
        <v>2409</v>
      </c>
      <c r="G32" s="1347"/>
      <c r="H32" s="1346" t="s">
        <v>2408</v>
      </c>
      <c r="I32" s="1347"/>
      <c r="J32" s="1347"/>
      <c r="K32" s="98"/>
    </row>
    <row r="33" spans="2:11" ht="28.5" customHeight="1" x14ac:dyDescent="0.2">
      <c r="B33" s="1384" t="s">
        <v>3477</v>
      </c>
      <c r="C33" s="1385"/>
      <c r="D33" s="1385"/>
      <c r="E33" s="1385"/>
      <c r="F33" s="1385"/>
      <c r="G33" s="1385"/>
      <c r="H33" s="1385"/>
      <c r="I33" s="1385"/>
      <c r="J33" s="1386"/>
      <c r="K33" s="98"/>
    </row>
    <row r="37" spans="2:11" ht="16.5" customHeight="1" thickBot="1" x14ac:dyDescent="0.3">
      <c r="B37" s="1352" t="s">
        <v>2402</v>
      </c>
      <c r="C37" s="1352"/>
      <c r="D37" s="1352"/>
      <c r="E37" s="1352"/>
      <c r="F37" s="1352"/>
      <c r="G37" s="1352"/>
      <c r="H37" s="1352"/>
      <c r="I37" s="1352"/>
      <c r="J37" s="1352"/>
    </row>
    <row r="38" spans="2:11" x14ac:dyDescent="0.2">
      <c r="B38" s="346"/>
    </row>
    <row r="39" spans="2:11" ht="23.25" customHeight="1" x14ac:dyDescent="0.2">
      <c r="B39" s="1057" t="s">
        <v>2401</v>
      </c>
      <c r="C39" s="1368"/>
      <c r="D39" s="1368"/>
      <c r="E39" s="1369"/>
      <c r="F39" s="1057" t="s">
        <v>2400</v>
      </c>
      <c r="G39" s="1368"/>
      <c r="H39" s="1368"/>
      <c r="I39" s="1368"/>
      <c r="J39" s="1369"/>
    </row>
    <row r="40" spans="2:11" ht="30" customHeight="1" x14ac:dyDescent="0.2">
      <c r="B40" s="690" t="s">
        <v>3967</v>
      </c>
      <c r="C40" s="1372"/>
      <c r="D40" s="1372"/>
      <c r="E40" s="1372"/>
      <c r="F40" s="1372"/>
      <c r="G40" s="1372"/>
      <c r="H40" s="1372"/>
      <c r="I40" s="1372"/>
      <c r="J40" s="1373"/>
    </row>
    <row r="41" spans="2:11" ht="42.75" hidden="1" customHeight="1" x14ac:dyDescent="0.2">
      <c r="B41" s="1367" t="s">
        <v>2754</v>
      </c>
      <c r="C41" s="1354"/>
      <c r="D41" s="1354"/>
      <c r="E41" s="1355"/>
      <c r="F41" s="1367" t="s">
        <v>2753</v>
      </c>
      <c r="G41" s="1354"/>
      <c r="H41" s="1354"/>
      <c r="I41" s="1354"/>
      <c r="J41" s="1355"/>
    </row>
    <row r="42" spans="2:11" ht="88.5" hidden="1" customHeight="1" x14ac:dyDescent="0.2">
      <c r="B42" s="1367" t="s">
        <v>2752</v>
      </c>
      <c r="C42" s="1354"/>
      <c r="D42" s="1354"/>
      <c r="E42" s="1355"/>
      <c r="F42" s="1367" t="s">
        <v>2751</v>
      </c>
      <c r="G42" s="1354"/>
      <c r="H42" s="1354"/>
      <c r="I42" s="1354"/>
      <c r="J42" s="1355"/>
    </row>
    <row r="43" spans="2:11" ht="87" hidden="1" customHeight="1" x14ac:dyDescent="0.2">
      <c r="B43" s="1367" t="s">
        <v>2750</v>
      </c>
      <c r="C43" s="1354"/>
      <c r="D43" s="1354"/>
      <c r="E43" s="1355"/>
      <c r="F43" s="1367" t="s">
        <v>2749</v>
      </c>
      <c r="G43" s="1354"/>
      <c r="H43" s="1354"/>
      <c r="I43" s="1354"/>
      <c r="J43" s="1355"/>
    </row>
  </sheetData>
  <sheetProtection algorithmName="SHA-512" hashValue="UuV1kaxFFfIzrbTmYnekQQ33LbMy/V1S8t9uhhX+0wcPhs9DVeq9+iq6QAUt6F1V9LPLea+Ma/eVpMqvlv/QGA==" saltValue="3Yjbd740tKSSrbFIImiUCQ==" spinCount="100000" sheet="1" objects="1" scenarios="1"/>
  <mergeCells count="61">
    <mergeCell ref="C32:D32"/>
    <mergeCell ref="F32:G32"/>
    <mergeCell ref="H32:J32"/>
    <mergeCell ref="B33:J33"/>
    <mergeCell ref="B43:E43"/>
    <mergeCell ref="F43:J43"/>
    <mergeCell ref="B37:J37"/>
    <mergeCell ref="B39:E39"/>
    <mergeCell ref="F39:J39"/>
    <mergeCell ref="B41:E41"/>
    <mergeCell ref="F41:J41"/>
    <mergeCell ref="B42:E42"/>
    <mergeCell ref="F42:J42"/>
    <mergeCell ref="B40:J40"/>
    <mergeCell ref="B31:J31"/>
    <mergeCell ref="B20:B25"/>
    <mergeCell ref="C20:J20"/>
    <mergeCell ref="C22:D22"/>
    <mergeCell ref="F22:G22"/>
    <mergeCell ref="H22:J22"/>
    <mergeCell ref="C25:D25"/>
    <mergeCell ref="F25:G25"/>
    <mergeCell ref="H25:J25"/>
    <mergeCell ref="B26:B28"/>
    <mergeCell ref="C26:J26"/>
    <mergeCell ref="C29:J29"/>
    <mergeCell ref="C27:D27"/>
    <mergeCell ref="F27:G27"/>
    <mergeCell ref="H27:J27"/>
    <mergeCell ref="C28:D28"/>
    <mergeCell ref="B18:J18"/>
    <mergeCell ref="C19:D19"/>
    <mergeCell ref="F19:G19"/>
    <mergeCell ref="H19:J19"/>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F28:G28"/>
    <mergeCell ref="H28:J28"/>
    <mergeCell ref="C24:D24"/>
    <mergeCell ref="F24:G24"/>
    <mergeCell ref="H24:J24"/>
    <mergeCell ref="C21:D21"/>
    <mergeCell ref="F21:G21"/>
    <mergeCell ref="H21:J21"/>
    <mergeCell ref="C23:D23"/>
    <mergeCell ref="F23:G23"/>
    <mergeCell ref="H23:J23"/>
  </mergeCells>
  <hyperlinks>
    <hyperlink ref="B2" location="Inhaltsverzeichnis!A1" display="zurück zum Inhaltsverzeichnis" xr:uid="{92C51D26-5EEE-497F-A023-1258F0D808C5}"/>
    <hyperlink ref="B2:C2" location="Inhaltsverzeichnis!A1" display="Inhaltsverzeichnis (Table of contents)" xr:uid="{3E473437-D0EA-4C3E-9100-181A25B61F1C}"/>
    <hyperlink ref="B2:D2" location="Inhaltsverzeichnis!A1" display="Inhaltsverzeichnis (Table of contents)" xr:uid="{75A5A12E-83BB-4DE5-85BE-29311A8F87D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6F40-5A61-4486-B45E-C584B029AF4D}">
  <dimension ref="A1:R44"/>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36" customHeight="1" x14ac:dyDescent="0.25">
      <c r="B1" s="659" t="s">
        <v>2779</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2778</v>
      </c>
      <c r="C5" s="700"/>
      <c r="D5" s="700"/>
      <c r="E5" s="700"/>
      <c r="F5" s="700"/>
      <c r="G5" s="700"/>
      <c r="H5" s="700"/>
      <c r="I5" s="700"/>
      <c r="J5" s="700"/>
    </row>
    <row r="7" spans="1:11" ht="30.75" customHeight="1" x14ac:dyDescent="0.2">
      <c r="B7" s="782" t="s">
        <v>2425</v>
      </c>
      <c r="C7" s="783"/>
      <c r="D7" s="1331" t="s">
        <v>2777</v>
      </c>
      <c r="E7" s="1332"/>
      <c r="F7" s="1332"/>
      <c r="G7" s="1332"/>
      <c r="H7" s="1332"/>
      <c r="I7" s="1332"/>
      <c r="J7" s="1332"/>
    </row>
    <row r="8" spans="1:11" ht="26.25" customHeight="1" x14ac:dyDescent="0.2">
      <c r="B8" s="782" t="s">
        <v>2423</v>
      </c>
      <c r="C8" s="783"/>
      <c r="D8" s="1333" t="s">
        <v>2762</v>
      </c>
      <c r="E8" s="1334"/>
      <c r="F8" s="1334"/>
      <c r="G8" s="1334"/>
      <c r="H8" s="1334"/>
      <c r="I8" s="1334"/>
      <c r="J8" s="1335"/>
    </row>
    <row r="9" spans="1:11" ht="28.5" customHeight="1" x14ac:dyDescent="0.2">
      <c r="B9" s="782" t="s">
        <v>2421</v>
      </c>
      <c r="C9" s="783"/>
      <c r="D9" s="1381" t="s">
        <v>2761</v>
      </c>
      <c r="E9" s="1380"/>
      <c r="F9" s="1380"/>
      <c r="G9" s="1380"/>
      <c r="H9" s="1380"/>
      <c r="I9" s="1380"/>
      <c r="J9" s="1380"/>
    </row>
    <row r="10" spans="1:11" ht="27.75" customHeight="1" x14ac:dyDescent="0.2">
      <c r="B10" s="782" t="s">
        <v>2419</v>
      </c>
      <c r="C10" s="783"/>
      <c r="D10" s="1336" t="s">
        <v>2760</v>
      </c>
      <c r="E10" s="1337"/>
      <c r="F10" s="1337"/>
      <c r="G10" s="1337"/>
      <c r="H10" s="1337"/>
      <c r="I10" s="1337"/>
      <c r="J10" s="1338"/>
    </row>
    <row r="11" spans="1:11" x14ac:dyDescent="0.2">
      <c r="B11" s="351"/>
      <c r="C11" s="350"/>
      <c r="D11" s="349"/>
      <c r="E11" s="349"/>
      <c r="F11" s="349"/>
      <c r="G11" s="349"/>
    </row>
    <row r="12" spans="1:11" ht="58.5" customHeight="1" x14ac:dyDescent="0.2">
      <c r="B12" s="782" t="s">
        <v>2418</v>
      </c>
      <c r="C12" s="782"/>
      <c r="D12" s="1331" t="s">
        <v>2776</v>
      </c>
      <c r="E12" s="1332"/>
      <c r="F12" s="1332"/>
      <c r="G12" s="1332"/>
      <c r="H12" s="1332"/>
      <c r="I12" s="1332"/>
      <c r="J12" s="1332"/>
    </row>
    <row r="13" spans="1:11" ht="35.25" customHeight="1" x14ac:dyDescent="0.2">
      <c r="B13" s="782" t="s">
        <v>2417</v>
      </c>
      <c r="C13" s="782"/>
      <c r="D13" s="1430" t="s">
        <v>2775</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2774</v>
      </c>
      <c r="C16" s="700"/>
      <c r="D16" s="700"/>
      <c r="E16" s="700"/>
      <c r="F16" s="700"/>
      <c r="G16" s="700"/>
      <c r="H16" s="700"/>
      <c r="I16" s="700"/>
      <c r="J16" s="700"/>
    </row>
    <row r="17" spans="2:13" ht="15" x14ac:dyDescent="0.25">
      <c r="B17" s="100"/>
      <c r="C17" s="100"/>
      <c r="D17" s="100"/>
      <c r="E17" s="100"/>
      <c r="F17" s="100"/>
      <c r="G17" s="100"/>
      <c r="H17" s="100"/>
      <c r="I17" s="100"/>
      <c r="J17" s="100"/>
    </row>
    <row r="18" spans="2:13" ht="27.75" customHeight="1" x14ac:dyDescent="0.2">
      <c r="B18" s="1345" t="s">
        <v>2773</v>
      </c>
      <c r="C18" s="1345"/>
      <c r="D18" s="1345"/>
      <c r="E18" s="1345"/>
      <c r="F18" s="1345"/>
      <c r="G18" s="1345"/>
      <c r="H18" s="1345"/>
      <c r="I18" s="1345"/>
      <c r="J18" s="1345"/>
    </row>
    <row r="19" spans="2:13" ht="22.5" x14ac:dyDescent="0.2">
      <c r="B19" s="133"/>
      <c r="C19" s="1346" t="s">
        <v>2411</v>
      </c>
      <c r="D19" s="1347"/>
      <c r="E19" s="131" t="s">
        <v>2410</v>
      </c>
      <c r="F19" s="1346" t="s">
        <v>2409</v>
      </c>
      <c r="G19" s="1347"/>
      <c r="H19" s="1346" t="s">
        <v>2408</v>
      </c>
      <c r="I19" s="1347"/>
      <c r="J19" s="1347"/>
      <c r="K19" s="98"/>
    </row>
    <row r="20" spans="2:13" ht="28.5" customHeight="1" x14ac:dyDescent="0.2">
      <c r="B20" s="1409"/>
      <c r="C20" s="1360" t="s">
        <v>3576</v>
      </c>
      <c r="D20" s="1361"/>
      <c r="E20" s="1361"/>
      <c r="F20" s="1361"/>
      <c r="G20" s="1361"/>
      <c r="H20" s="1361"/>
      <c r="I20" s="1361"/>
      <c r="J20" s="1362"/>
      <c r="K20" s="421"/>
    </row>
    <row r="21" spans="2:13" ht="54" customHeight="1" x14ac:dyDescent="0.2">
      <c r="B21" s="1410"/>
      <c r="C21" s="1132" t="s">
        <v>173</v>
      </c>
      <c r="D21" s="1134"/>
      <c r="E21" s="42" t="s">
        <v>63</v>
      </c>
      <c r="F21" s="1075" t="s">
        <v>2557</v>
      </c>
      <c r="G21" s="1076"/>
      <c r="H21" s="694" t="s">
        <v>2577</v>
      </c>
      <c r="I21" s="1053"/>
      <c r="J21" s="1051"/>
      <c r="K21" s="128"/>
      <c r="L21" s="128"/>
      <c r="M21" s="128"/>
    </row>
    <row r="22" spans="2:13" ht="28.9" customHeight="1" x14ac:dyDescent="0.2">
      <c r="B22" s="1410"/>
      <c r="C22" s="1132" t="s">
        <v>427</v>
      </c>
      <c r="D22" s="1134"/>
      <c r="E22" s="42" t="s">
        <v>16</v>
      </c>
      <c r="F22" s="1075" t="s">
        <v>436</v>
      </c>
      <c r="G22" s="1076"/>
      <c r="H22" s="694" t="s">
        <v>436</v>
      </c>
      <c r="I22" s="1053"/>
      <c r="J22" s="1051"/>
      <c r="K22" s="421"/>
      <c r="L22" s="422"/>
    </row>
    <row r="23" spans="2:13" ht="78" customHeight="1" x14ac:dyDescent="0.2">
      <c r="B23" s="1410"/>
      <c r="C23" s="829" t="s">
        <v>168</v>
      </c>
      <c r="D23" s="829"/>
      <c r="E23" s="37" t="s">
        <v>25</v>
      </c>
      <c r="F23" s="829" t="s">
        <v>169</v>
      </c>
      <c r="G23" s="829"/>
      <c r="H23" s="1427" t="s">
        <v>3479</v>
      </c>
      <c r="I23" s="1428"/>
      <c r="J23" s="1429"/>
      <c r="K23" s="421"/>
      <c r="L23" s="422"/>
    </row>
    <row r="24" spans="2:13" ht="78" customHeight="1" x14ac:dyDescent="0.2">
      <c r="B24" s="1410"/>
      <c r="C24" s="829" t="s">
        <v>3480</v>
      </c>
      <c r="D24" s="829"/>
      <c r="E24" s="39" t="s">
        <v>25</v>
      </c>
      <c r="F24" s="829" t="s">
        <v>179</v>
      </c>
      <c r="G24" s="829"/>
      <c r="H24" s="1427" t="s">
        <v>3481</v>
      </c>
      <c r="I24" s="1428"/>
      <c r="J24" s="1429"/>
      <c r="K24" s="421"/>
      <c r="L24" s="422"/>
    </row>
    <row r="25" spans="2:13" ht="90" customHeight="1" x14ac:dyDescent="0.2">
      <c r="B25" s="1411"/>
      <c r="C25" s="829" t="s">
        <v>2576</v>
      </c>
      <c r="D25" s="829"/>
      <c r="E25" s="39" t="s">
        <v>25</v>
      </c>
      <c r="F25" s="829" t="s">
        <v>942</v>
      </c>
      <c r="G25" s="829"/>
      <c r="H25" s="1132" t="s">
        <v>2995</v>
      </c>
      <c r="I25" s="1431"/>
      <c r="J25" s="1074"/>
      <c r="K25" s="421"/>
      <c r="L25" s="422"/>
    </row>
    <row r="26" spans="2:13" ht="49.5" customHeight="1" x14ac:dyDescent="0.2">
      <c r="B26" s="1409"/>
      <c r="C26" s="1360" t="s">
        <v>3960</v>
      </c>
      <c r="D26" s="1361"/>
      <c r="E26" s="1361"/>
      <c r="F26" s="1361"/>
      <c r="G26" s="1361"/>
      <c r="H26" s="1361"/>
      <c r="I26" s="1361"/>
      <c r="J26" s="1362"/>
      <c r="K26" s="583"/>
      <c r="L26" s="422"/>
    </row>
    <row r="27" spans="2:13" ht="28.9" customHeight="1" x14ac:dyDescent="0.2">
      <c r="B27" s="1410"/>
      <c r="C27" s="1132" t="s">
        <v>427</v>
      </c>
      <c r="D27" s="1134"/>
      <c r="E27" s="42" t="s">
        <v>16</v>
      </c>
      <c r="F27" s="1075" t="s">
        <v>436</v>
      </c>
      <c r="G27" s="1076"/>
      <c r="H27" s="694" t="s">
        <v>436</v>
      </c>
      <c r="I27" s="1053"/>
      <c r="J27" s="1051"/>
      <c r="L27" s="422"/>
    </row>
    <row r="28" spans="2:13" ht="81.75" customHeight="1" x14ac:dyDescent="0.2">
      <c r="B28" s="1411"/>
      <c r="C28" s="829" t="s">
        <v>168</v>
      </c>
      <c r="D28" s="829"/>
      <c r="E28" s="37" t="s">
        <v>25</v>
      </c>
      <c r="F28" s="829" t="s">
        <v>169</v>
      </c>
      <c r="G28" s="829"/>
      <c r="H28" s="1427" t="s">
        <v>2994</v>
      </c>
      <c r="I28" s="1428"/>
      <c r="J28" s="1429"/>
      <c r="K28" s="421"/>
    </row>
    <row r="29" spans="2:13" ht="32.25" customHeight="1" x14ac:dyDescent="0.2">
      <c r="B29" s="423"/>
      <c r="C29" s="815" t="s">
        <v>4035</v>
      </c>
      <c r="D29" s="815"/>
      <c r="E29" s="815"/>
      <c r="F29" s="815"/>
      <c r="G29" s="815"/>
      <c r="H29" s="815"/>
      <c r="I29" s="815"/>
      <c r="J29" s="815"/>
      <c r="K29" s="421"/>
    </row>
    <row r="30" spans="2:13" x14ac:dyDescent="0.2">
      <c r="C30" s="99"/>
    </row>
    <row r="31" spans="2:13" ht="27.75" customHeight="1" x14ac:dyDescent="0.2">
      <c r="B31" s="1348" t="s">
        <v>2772</v>
      </c>
      <c r="C31" s="1348"/>
      <c r="D31" s="1348"/>
      <c r="E31" s="1348"/>
      <c r="F31" s="1348"/>
      <c r="G31" s="1348"/>
      <c r="H31" s="1348"/>
      <c r="I31" s="1348"/>
      <c r="J31" s="1348"/>
    </row>
    <row r="32" spans="2:13" ht="22.5" x14ac:dyDescent="0.2">
      <c r="B32" s="133"/>
      <c r="C32" s="1346" t="s">
        <v>2411</v>
      </c>
      <c r="D32" s="1347"/>
      <c r="E32" s="131" t="s">
        <v>2410</v>
      </c>
      <c r="F32" s="1346" t="s">
        <v>2409</v>
      </c>
      <c r="G32" s="1347"/>
      <c r="H32" s="1346" t="s">
        <v>2408</v>
      </c>
      <c r="I32" s="1347"/>
      <c r="J32" s="1347"/>
      <c r="K32" s="98"/>
    </row>
    <row r="33" spans="2:18" ht="33" customHeight="1" x14ac:dyDescent="0.25">
      <c r="B33" s="1384" t="s">
        <v>3478</v>
      </c>
      <c r="C33" s="1385"/>
      <c r="D33" s="1385"/>
      <c r="E33" s="1385"/>
      <c r="F33" s="1385"/>
      <c r="G33" s="1385"/>
      <c r="H33" s="1385"/>
      <c r="I33" s="1385"/>
      <c r="J33" s="1386"/>
      <c r="M33"/>
      <c r="N33"/>
      <c r="O33"/>
      <c r="P33"/>
      <c r="Q33"/>
      <c r="R33"/>
    </row>
    <row r="36" spans="2:18" ht="16.5" customHeight="1" x14ac:dyDescent="0.2"/>
    <row r="37" spans="2:18" ht="15.75" thickBot="1" x14ac:dyDescent="0.3">
      <c r="B37" s="373" t="s">
        <v>2402</v>
      </c>
      <c r="C37" s="373"/>
      <c r="D37" s="373"/>
      <c r="E37" s="373"/>
      <c r="F37" s="373"/>
      <c r="G37" s="373"/>
      <c r="H37" s="373"/>
      <c r="I37" s="373"/>
      <c r="J37" s="373"/>
    </row>
    <row r="38" spans="2:18" ht="23.25" customHeight="1" x14ac:dyDescent="0.2">
      <c r="B38" s="346"/>
      <c r="J38" s="402"/>
    </row>
    <row r="39" spans="2:18" ht="42.75" customHeight="1" x14ac:dyDescent="0.2">
      <c r="B39" s="1057" t="s">
        <v>2401</v>
      </c>
      <c r="C39" s="1368"/>
      <c r="D39" s="1368"/>
      <c r="E39" s="1369"/>
      <c r="F39" s="1057" t="s">
        <v>2400</v>
      </c>
      <c r="G39" s="1058"/>
      <c r="H39" s="1058"/>
      <c r="I39" s="1058"/>
      <c r="J39" s="1063"/>
    </row>
    <row r="40" spans="2:18" ht="30" customHeight="1" x14ac:dyDescent="0.2">
      <c r="B40" s="690" t="s">
        <v>3967</v>
      </c>
      <c r="C40" s="1372"/>
      <c r="D40" s="1372"/>
      <c r="E40" s="1372"/>
      <c r="F40" s="1372"/>
      <c r="G40" s="1372"/>
      <c r="H40" s="1372"/>
      <c r="I40" s="1372"/>
      <c r="J40" s="1373"/>
    </row>
    <row r="41" spans="2:18" ht="83.25" hidden="1" customHeight="1" x14ac:dyDescent="0.2">
      <c r="B41" s="1367" t="s">
        <v>2754</v>
      </c>
      <c r="C41" s="1354"/>
      <c r="D41" s="1354"/>
      <c r="E41" s="1355"/>
      <c r="F41" s="1432" t="s">
        <v>2753</v>
      </c>
      <c r="G41" s="1433"/>
      <c r="H41" s="1433"/>
      <c r="I41" s="1433"/>
      <c r="J41" s="1434"/>
    </row>
    <row r="42" spans="2:18" ht="90" hidden="1" customHeight="1" x14ac:dyDescent="0.2">
      <c r="B42" s="1367" t="s">
        <v>2770</v>
      </c>
      <c r="C42" s="1354"/>
      <c r="D42" s="1354"/>
      <c r="E42" s="1355"/>
      <c r="F42" s="1432" t="s">
        <v>2769</v>
      </c>
      <c r="G42" s="1433"/>
      <c r="H42" s="1433"/>
      <c r="I42" s="1433"/>
      <c r="J42" s="1434"/>
    </row>
    <row r="43" spans="2:18" ht="42.75" hidden="1" customHeight="1" x14ac:dyDescent="0.2">
      <c r="B43" s="1367" t="s">
        <v>2768</v>
      </c>
      <c r="C43" s="1354"/>
      <c r="D43" s="1354"/>
      <c r="E43" s="1355"/>
      <c r="F43" s="1432" t="s">
        <v>2749</v>
      </c>
      <c r="G43" s="1433"/>
      <c r="H43" s="1433"/>
      <c r="I43" s="1433"/>
      <c r="J43" s="1434"/>
    </row>
    <row r="44" spans="2:18" ht="78.75" hidden="1" customHeight="1" x14ac:dyDescent="0.2">
      <c r="B44" s="1367" t="s">
        <v>2767</v>
      </c>
      <c r="C44" s="1354"/>
      <c r="D44" s="1354"/>
      <c r="E44" s="1355"/>
      <c r="F44" s="1432" t="s">
        <v>2766</v>
      </c>
      <c r="G44" s="1433"/>
      <c r="H44" s="1433"/>
      <c r="I44" s="1433"/>
      <c r="J44" s="1434"/>
    </row>
  </sheetData>
  <sheetProtection algorithmName="SHA-512" hashValue="lOFK2jCWnWGQvjE3LUWBBsRH0A6+XzPhKDJS5P3my5NbsSyT7GLq6ElQ4Rf8qPa3BU1/AmQ2Itqkc7LTEnIKuA==" saltValue="2blGg+lSW/GnAoFnVzySsQ==" spinCount="100000" sheet="1" objects="1" scenarios="1"/>
  <mergeCells count="62">
    <mergeCell ref="B44:E44"/>
    <mergeCell ref="F44:J44"/>
    <mergeCell ref="B41:E41"/>
    <mergeCell ref="F41:J41"/>
    <mergeCell ref="B42:E42"/>
    <mergeCell ref="F42:J42"/>
    <mergeCell ref="B43:E43"/>
    <mergeCell ref="F43:J43"/>
    <mergeCell ref="C32:D32"/>
    <mergeCell ref="F32:G32"/>
    <mergeCell ref="H32:J32"/>
    <mergeCell ref="B33:J33"/>
    <mergeCell ref="B39:E39"/>
    <mergeCell ref="F39:J39"/>
    <mergeCell ref="C23:D23"/>
    <mergeCell ref="F23:G23"/>
    <mergeCell ref="H23:J23"/>
    <mergeCell ref="B26:B28"/>
    <mergeCell ref="C24:D24"/>
    <mergeCell ref="F24:G24"/>
    <mergeCell ref="H24:J24"/>
    <mergeCell ref="F21:G21"/>
    <mergeCell ref="H21:J21"/>
    <mergeCell ref="C22:D22"/>
    <mergeCell ref="F22:G22"/>
    <mergeCell ref="H22:J22"/>
    <mergeCell ref="B18:J18"/>
    <mergeCell ref="C19:D19"/>
    <mergeCell ref="F19:G19"/>
    <mergeCell ref="H19:J19"/>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B40:J40"/>
    <mergeCell ref="C29:J29"/>
    <mergeCell ref="C25:D25"/>
    <mergeCell ref="F25:G25"/>
    <mergeCell ref="H25:J25"/>
    <mergeCell ref="C26:J26"/>
    <mergeCell ref="C27:D27"/>
    <mergeCell ref="F27:G27"/>
    <mergeCell ref="H27:J27"/>
    <mergeCell ref="C28:D28"/>
    <mergeCell ref="F28:G28"/>
    <mergeCell ref="H28:J28"/>
    <mergeCell ref="B31:J31"/>
    <mergeCell ref="B20:B25"/>
    <mergeCell ref="C20:J20"/>
    <mergeCell ref="C21:D21"/>
  </mergeCells>
  <hyperlinks>
    <hyperlink ref="B2" location="Inhaltsverzeichnis!A1" display="zurück zum Inhaltsverzeichnis" xr:uid="{9829953B-3953-4E81-84BD-31CE712F24D1}"/>
    <hyperlink ref="B2:C2" location="Inhaltsverzeichnis!A1" display="Inhaltsverzeichnis (Table of contents)" xr:uid="{09711286-7E8E-439B-A76F-5E714E441A13}"/>
    <hyperlink ref="B2:D2" location="Inhaltsverzeichnis!A1" display="Inhaltsverzeichnis (Table of contents)" xr:uid="{25FB9563-8E75-4160-9079-F86FC0A4C274}"/>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1988A-F825-4759-9D4D-E3513810FE00}">
  <dimension ref="A1:L44"/>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2" width="9" style="89"/>
    <col min="13" max="13" width="16.85546875" style="89" customWidth="1"/>
    <col min="14" max="16384" width="9" style="89"/>
  </cols>
  <sheetData>
    <row r="1" spans="1:12" ht="36" customHeight="1" x14ac:dyDescent="0.25">
      <c r="B1" s="659" t="s">
        <v>2799</v>
      </c>
      <c r="C1" s="659"/>
      <c r="D1" s="659"/>
      <c r="E1" s="659"/>
      <c r="F1" s="659"/>
      <c r="G1" s="361"/>
      <c r="H1" s="151"/>
      <c r="I1"/>
    </row>
    <row r="2" spans="1:12" s="150" customFormat="1" ht="20.25" customHeight="1" x14ac:dyDescent="0.25">
      <c r="A2" s="147"/>
      <c r="B2" s="685" t="s">
        <v>470</v>
      </c>
      <c r="C2" s="685"/>
      <c r="D2" s="685"/>
      <c r="E2" s="148"/>
      <c r="F2" s="148"/>
      <c r="G2" s="148"/>
      <c r="H2" s="95"/>
      <c r="I2" s="95"/>
      <c r="J2" s="95"/>
      <c r="K2" s="149"/>
    </row>
    <row r="3" spans="1:12" ht="2.25" customHeight="1" x14ac:dyDescent="0.2">
      <c r="A3" s="97"/>
    </row>
    <row r="4" spans="1:12" ht="11.25" customHeight="1" x14ac:dyDescent="0.2">
      <c r="A4" s="97"/>
    </row>
    <row r="5" spans="1:12" ht="30.75" customHeight="1" thickBot="1" x14ac:dyDescent="0.3">
      <c r="A5" s="97"/>
      <c r="B5" s="700" t="s">
        <v>2798</v>
      </c>
      <c r="C5" s="700"/>
      <c r="D5" s="700"/>
      <c r="E5" s="700"/>
      <c r="F5" s="700"/>
      <c r="G5" s="700"/>
      <c r="H5" s="700"/>
      <c r="I5" s="700"/>
      <c r="J5" s="700"/>
    </row>
    <row r="7" spans="1:12" ht="30.75" customHeight="1" x14ac:dyDescent="0.2">
      <c r="B7" s="782" t="s">
        <v>2425</v>
      </c>
      <c r="C7" s="783"/>
      <c r="D7" s="1331" t="s">
        <v>2797</v>
      </c>
      <c r="E7" s="1332"/>
      <c r="F7" s="1332"/>
      <c r="G7" s="1332"/>
      <c r="H7" s="1332"/>
      <c r="I7" s="1332"/>
      <c r="J7" s="1332"/>
    </row>
    <row r="8" spans="1:12" ht="26.25" customHeight="1" x14ac:dyDescent="0.2">
      <c r="B8" s="782" t="s">
        <v>2423</v>
      </c>
      <c r="C8" s="783"/>
      <c r="D8" s="1333" t="s">
        <v>2796</v>
      </c>
      <c r="E8" s="1334"/>
      <c r="F8" s="1334"/>
      <c r="G8" s="1334"/>
      <c r="H8" s="1334"/>
      <c r="I8" s="1334"/>
      <c r="J8" s="1335"/>
    </row>
    <row r="9" spans="1:12" ht="28.5" customHeight="1" x14ac:dyDescent="0.2">
      <c r="B9" s="782" t="s">
        <v>2421</v>
      </c>
      <c r="C9" s="783"/>
      <c r="D9" s="1381" t="s">
        <v>2795</v>
      </c>
      <c r="E9" s="1380"/>
      <c r="F9" s="1380"/>
      <c r="G9" s="1380"/>
      <c r="H9" s="1380"/>
      <c r="I9" s="1380"/>
      <c r="J9" s="1380"/>
    </row>
    <row r="10" spans="1:12" ht="27.75" customHeight="1" x14ac:dyDescent="0.2">
      <c r="B10" s="782" t="s">
        <v>2419</v>
      </c>
      <c r="C10" s="783"/>
      <c r="D10" s="1336" t="s">
        <v>2794</v>
      </c>
      <c r="E10" s="1337"/>
      <c r="F10" s="1337"/>
      <c r="G10" s="1337"/>
      <c r="H10" s="1337"/>
      <c r="I10" s="1337"/>
      <c r="J10" s="1338"/>
    </row>
    <row r="11" spans="1:12" x14ac:dyDescent="0.2">
      <c r="B11" s="351"/>
      <c r="C11" s="350"/>
      <c r="D11" s="349"/>
      <c r="E11" s="349"/>
      <c r="F11" s="349"/>
      <c r="G11" s="349"/>
    </row>
    <row r="12" spans="1:12" ht="29.25" customHeight="1" x14ac:dyDescent="0.2">
      <c r="B12" s="782" t="s">
        <v>2418</v>
      </c>
      <c r="C12" s="782"/>
      <c r="D12" s="1331" t="s">
        <v>2793</v>
      </c>
      <c r="E12" s="1332"/>
      <c r="F12" s="1332"/>
      <c r="G12" s="1332"/>
      <c r="H12" s="1332"/>
      <c r="I12" s="1332"/>
      <c r="J12" s="1332"/>
    </row>
    <row r="13" spans="1:12" ht="31.5" customHeight="1" x14ac:dyDescent="0.2">
      <c r="B13" s="782" t="s">
        <v>2417</v>
      </c>
      <c r="C13" s="782"/>
      <c r="D13" s="1430" t="s">
        <v>2792</v>
      </c>
      <c r="E13" s="1337"/>
      <c r="F13" s="1337"/>
      <c r="G13" s="1337"/>
      <c r="H13" s="1337"/>
      <c r="I13" s="1337"/>
      <c r="J13" s="1338"/>
      <c r="L13" s="301"/>
    </row>
    <row r="14" spans="1:12" x14ac:dyDescent="0.2">
      <c r="B14" s="93"/>
      <c r="C14" s="93"/>
      <c r="D14" s="348"/>
      <c r="E14" s="93"/>
      <c r="F14" s="93"/>
      <c r="G14" s="93"/>
      <c r="H14" s="93"/>
      <c r="I14" s="348"/>
      <c r="J14" s="348"/>
    </row>
    <row r="15" spans="1:12" x14ac:dyDescent="0.2">
      <c r="B15" s="93"/>
      <c r="C15" s="93"/>
      <c r="D15" s="348"/>
      <c r="E15" s="93"/>
      <c r="F15" s="93"/>
      <c r="G15" s="93"/>
      <c r="H15" s="93"/>
      <c r="I15" s="348"/>
      <c r="J15" s="348"/>
    </row>
    <row r="16" spans="1:12" ht="27.75" customHeight="1" thickBot="1" x14ac:dyDescent="0.3">
      <c r="B16" s="700" t="s">
        <v>2791</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2790</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5.25" customHeight="1" x14ac:dyDescent="0.2">
      <c r="B20" s="690" t="s">
        <v>3663</v>
      </c>
      <c r="C20" s="1436"/>
      <c r="D20" s="1436"/>
      <c r="E20" s="1436"/>
      <c r="F20" s="1436"/>
      <c r="G20" s="1436"/>
      <c r="H20" s="1436"/>
      <c r="I20" s="1436"/>
      <c r="J20" s="1437"/>
      <c r="K20" s="98"/>
    </row>
    <row r="21" spans="2:11" ht="60.75" customHeight="1" x14ac:dyDescent="0.2">
      <c r="B21" s="362"/>
      <c r="C21" s="694" t="s">
        <v>948</v>
      </c>
      <c r="D21" s="1051"/>
      <c r="E21" s="3" t="s">
        <v>25</v>
      </c>
      <c r="F21" s="1066" t="s">
        <v>944</v>
      </c>
      <c r="G21" s="1425"/>
      <c r="H21" s="1382" t="s">
        <v>2789</v>
      </c>
      <c r="I21" s="1383"/>
      <c r="J21" s="1383"/>
    </row>
    <row r="22" spans="2:11" x14ac:dyDescent="0.2">
      <c r="C22" s="99"/>
    </row>
    <row r="23" spans="2:11" ht="27.75" customHeight="1" x14ac:dyDescent="0.2">
      <c r="B23" s="1348" t="s">
        <v>2788</v>
      </c>
      <c r="C23" s="1348"/>
      <c r="D23" s="1348"/>
      <c r="E23" s="1348"/>
      <c r="F23" s="1348"/>
      <c r="G23" s="1348"/>
      <c r="H23" s="1348"/>
      <c r="I23" s="1348"/>
      <c r="J23" s="1348"/>
    </row>
    <row r="24" spans="2:11" ht="23.45" customHeight="1" x14ac:dyDescent="0.2">
      <c r="B24" s="133"/>
      <c r="C24" s="1346" t="s">
        <v>2411</v>
      </c>
      <c r="D24" s="1347"/>
      <c r="E24" s="131" t="s">
        <v>2410</v>
      </c>
      <c r="F24" s="1346" t="s">
        <v>2409</v>
      </c>
      <c r="G24" s="1347"/>
      <c r="H24" s="1346" t="s">
        <v>2408</v>
      </c>
      <c r="I24" s="1347"/>
      <c r="J24" s="1347"/>
      <c r="K24" s="98"/>
    </row>
    <row r="25" spans="2:11" ht="29.25" customHeight="1" x14ac:dyDescent="0.2">
      <c r="B25" s="1384" t="s">
        <v>2516</v>
      </c>
      <c r="C25" s="1141"/>
      <c r="D25" s="1141"/>
      <c r="E25" s="1141"/>
      <c r="F25" s="1141"/>
      <c r="G25" s="1141"/>
      <c r="H25" s="1141"/>
      <c r="I25" s="1141"/>
      <c r="J25" s="1426"/>
      <c r="K25" s="98"/>
    </row>
    <row r="26" spans="2:11" customFormat="1" ht="25.5" customHeight="1" x14ac:dyDescent="0.25">
      <c r="B26" s="1416"/>
      <c r="C26" s="1418" t="s">
        <v>3922</v>
      </c>
      <c r="D26" s="1419"/>
      <c r="E26" s="1419"/>
      <c r="F26" s="1419"/>
      <c r="G26" s="1419"/>
      <c r="H26" s="1419"/>
      <c r="I26" s="1419"/>
      <c r="J26" s="1419"/>
    </row>
    <row r="27" spans="2:11" ht="187.5" customHeight="1" x14ac:dyDescent="0.2">
      <c r="B27" s="1417"/>
      <c r="C27" s="694" t="s">
        <v>81</v>
      </c>
      <c r="D27" s="1051"/>
      <c r="E27" s="4" t="s">
        <v>25</v>
      </c>
      <c r="F27" s="1363" t="s">
        <v>911</v>
      </c>
      <c r="G27" s="829"/>
      <c r="H27" s="1382" t="s">
        <v>2407</v>
      </c>
      <c r="I27" s="1383"/>
      <c r="J27" s="1383"/>
    </row>
    <row r="28" spans="2:11" customFormat="1" ht="25.5" customHeight="1" x14ac:dyDescent="0.25">
      <c r="B28" s="1416"/>
      <c r="C28" s="1399" t="s">
        <v>3923</v>
      </c>
      <c r="D28" s="1399"/>
      <c r="E28" s="1399"/>
      <c r="F28" s="1399"/>
      <c r="G28" s="1399"/>
      <c r="H28" s="1399"/>
      <c r="I28" s="1399"/>
      <c r="J28" s="1399"/>
    </row>
    <row r="29" spans="2:11" ht="187.5" customHeight="1" x14ac:dyDescent="0.2">
      <c r="B29" s="1417"/>
      <c r="C29" s="694" t="s">
        <v>84</v>
      </c>
      <c r="D29" s="1051"/>
      <c r="E29" s="37" t="s">
        <v>63</v>
      </c>
      <c r="F29" s="1066" t="s">
        <v>912</v>
      </c>
      <c r="G29" s="1425"/>
      <c r="H29" s="1382" t="s">
        <v>2406</v>
      </c>
      <c r="I29" s="1383"/>
      <c r="J29" s="1383"/>
    </row>
    <row r="30" spans="2:11" ht="28.5" customHeight="1" x14ac:dyDescent="0.2">
      <c r="B30" s="1416"/>
      <c r="C30" s="690" t="s">
        <v>3591</v>
      </c>
      <c r="D30" s="691"/>
      <c r="E30" s="691"/>
      <c r="F30" s="691"/>
      <c r="G30" s="691"/>
      <c r="H30" s="691"/>
      <c r="I30" s="691"/>
      <c r="J30" s="692"/>
      <c r="K30" s="421"/>
    </row>
    <row r="31" spans="2:11" ht="60.75" customHeight="1" x14ac:dyDescent="0.2">
      <c r="B31" s="1417"/>
      <c r="C31" s="694" t="s">
        <v>173</v>
      </c>
      <c r="D31" s="1051"/>
      <c r="E31" s="4" t="s">
        <v>63</v>
      </c>
      <c r="F31" s="1066" t="s">
        <v>517</v>
      </c>
      <c r="G31" s="1425"/>
      <c r="H31" s="1066" t="s">
        <v>2771</v>
      </c>
      <c r="I31" s="1435"/>
      <c r="J31" s="1425"/>
    </row>
    <row r="32" spans="2:11" ht="28.15" customHeight="1" x14ac:dyDescent="0.2">
      <c r="B32" s="1087"/>
      <c r="C32" s="690" t="s">
        <v>3599</v>
      </c>
      <c r="D32" s="691"/>
      <c r="E32" s="691"/>
      <c r="F32" s="691"/>
      <c r="G32" s="691"/>
      <c r="H32" s="691"/>
      <c r="I32" s="691"/>
      <c r="J32" s="692"/>
    </row>
    <row r="33" spans="2:10" ht="35.25" customHeight="1" x14ac:dyDescent="0.2">
      <c r="B33" s="1087"/>
      <c r="C33" s="694" t="s">
        <v>710</v>
      </c>
      <c r="D33" s="1051"/>
      <c r="E33" s="4" t="s">
        <v>25</v>
      </c>
      <c r="F33" s="1363" t="s">
        <v>942</v>
      </c>
      <c r="G33" s="829"/>
      <c r="H33" s="1363" t="s">
        <v>2403</v>
      </c>
      <c r="I33" s="829"/>
      <c r="J33" s="829"/>
    </row>
    <row r="34" spans="2:10" ht="50.25" customHeight="1" x14ac:dyDescent="0.2">
      <c r="B34" s="1087"/>
      <c r="C34" s="694" t="s">
        <v>728</v>
      </c>
      <c r="D34" s="1051" t="s">
        <v>728</v>
      </c>
      <c r="E34" s="4" t="s">
        <v>25</v>
      </c>
      <c r="F34" s="1066" t="s">
        <v>58</v>
      </c>
      <c r="G34" s="1425"/>
      <c r="H34" s="1066" t="s">
        <v>435</v>
      </c>
      <c r="I34" s="1435"/>
      <c r="J34" s="1425"/>
    </row>
    <row r="37" spans="2:10" ht="16.5" customHeight="1" thickBot="1" x14ac:dyDescent="0.3">
      <c r="B37" s="1352" t="s">
        <v>2402</v>
      </c>
      <c r="C37" s="1352"/>
      <c r="D37" s="1352"/>
      <c r="E37" s="1352"/>
      <c r="F37" s="1352"/>
      <c r="G37" s="1352"/>
      <c r="H37" s="1352"/>
      <c r="I37" s="1352"/>
      <c r="J37" s="1352"/>
    </row>
    <row r="38" spans="2:10" x14ac:dyDescent="0.2">
      <c r="B38" s="346"/>
    </row>
    <row r="39" spans="2:10" ht="23.25" customHeight="1" x14ac:dyDescent="0.2">
      <c r="B39" s="1057" t="s">
        <v>2401</v>
      </c>
      <c r="C39" s="1368"/>
      <c r="D39" s="1368"/>
      <c r="E39" s="1369"/>
      <c r="F39" s="1057" t="s">
        <v>2400</v>
      </c>
      <c r="G39" s="1368"/>
      <c r="H39" s="1368"/>
      <c r="I39" s="1368"/>
      <c r="J39" s="1369"/>
    </row>
    <row r="40" spans="2:10" ht="30" customHeight="1" x14ac:dyDescent="0.2">
      <c r="B40" s="690" t="s">
        <v>3967</v>
      </c>
      <c r="C40" s="1372"/>
      <c r="D40" s="1372"/>
      <c r="E40" s="1372"/>
      <c r="F40" s="1372"/>
      <c r="G40" s="1372"/>
      <c r="H40" s="1372"/>
      <c r="I40" s="1372"/>
      <c r="J40" s="1373"/>
    </row>
    <row r="41" spans="2:10" ht="83.25" hidden="1" customHeight="1" x14ac:dyDescent="0.2">
      <c r="B41" s="1367" t="s">
        <v>2787</v>
      </c>
      <c r="C41" s="1354"/>
      <c r="D41" s="1354"/>
      <c r="E41" s="1355"/>
      <c r="F41" s="1367" t="s">
        <v>2786</v>
      </c>
      <c r="G41" s="1354"/>
      <c r="H41" s="1354"/>
      <c r="I41" s="1354"/>
      <c r="J41" s="1355"/>
    </row>
    <row r="42" spans="2:10" ht="90" hidden="1" customHeight="1" x14ac:dyDescent="0.2">
      <c r="B42" s="1367" t="s">
        <v>2785</v>
      </c>
      <c r="C42" s="1354"/>
      <c r="D42" s="1354"/>
      <c r="E42" s="1355"/>
      <c r="F42" s="1367" t="s">
        <v>2784</v>
      </c>
      <c r="G42" s="1354"/>
      <c r="H42" s="1354"/>
      <c r="I42" s="1354"/>
      <c r="J42" s="1355"/>
    </row>
    <row r="43" spans="2:10" ht="54.75" hidden="1" customHeight="1" x14ac:dyDescent="0.2">
      <c r="B43" s="1367" t="s">
        <v>2783</v>
      </c>
      <c r="C43" s="1354"/>
      <c r="D43" s="1354"/>
      <c r="E43" s="1355"/>
      <c r="F43" s="1367" t="s">
        <v>2782</v>
      </c>
      <c r="G43" s="1354"/>
      <c r="H43" s="1354"/>
      <c r="I43" s="1354"/>
      <c r="J43" s="1355"/>
    </row>
    <row r="44" spans="2:10" hidden="1" x14ac:dyDescent="0.2">
      <c r="B44" s="1367" t="s">
        <v>2781</v>
      </c>
      <c r="C44" s="1354"/>
      <c r="D44" s="1354"/>
      <c r="E44" s="1355"/>
      <c r="F44" s="1367" t="s">
        <v>2780</v>
      </c>
      <c r="G44" s="1354"/>
      <c r="H44" s="1354"/>
      <c r="I44" s="1354"/>
      <c r="J44" s="1355"/>
    </row>
  </sheetData>
  <sheetProtection algorithmName="SHA-512" hashValue="sjkUgcv6grLsirtL26jbv/zBiZyh8Z9rHW8n6faByrErKw414v+RE4XV26gIzVmYWBAn+NSuOi5t7g76OKXLMg==" saltValue="BCz34nUacCs3fdlIhFi/lg==" spinCount="100000" sheet="1" objects="1" scenarios="1"/>
  <mergeCells count="64">
    <mergeCell ref="B39:E39"/>
    <mergeCell ref="F39:J39"/>
    <mergeCell ref="B43:E43"/>
    <mergeCell ref="F43:J43"/>
    <mergeCell ref="B41:E41"/>
    <mergeCell ref="F41:J41"/>
    <mergeCell ref="B42:E42"/>
    <mergeCell ref="F42:J42"/>
    <mergeCell ref="B40:J40"/>
    <mergeCell ref="C31:D31"/>
    <mergeCell ref="F31:G31"/>
    <mergeCell ref="H31:J31"/>
    <mergeCell ref="C32:J32"/>
    <mergeCell ref="B37:J37"/>
    <mergeCell ref="B26:B27"/>
    <mergeCell ref="C26:J26"/>
    <mergeCell ref="C27:D27"/>
    <mergeCell ref="F27:G27"/>
    <mergeCell ref="H27:J27"/>
    <mergeCell ref="B23:J23"/>
    <mergeCell ref="C24:D24"/>
    <mergeCell ref="F24:G24"/>
    <mergeCell ref="H24:J24"/>
    <mergeCell ref="B25:J25"/>
    <mergeCell ref="B18:J18"/>
    <mergeCell ref="C19:D19"/>
    <mergeCell ref="F19:G19"/>
    <mergeCell ref="H19:J19"/>
    <mergeCell ref="C21:D21"/>
    <mergeCell ref="F21:G21"/>
    <mergeCell ref="H21:J21"/>
    <mergeCell ref="B20:J20"/>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B44:E44"/>
    <mergeCell ref="F44:J44"/>
    <mergeCell ref="B32:B34"/>
    <mergeCell ref="B28:B29"/>
    <mergeCell ref="C28:J28"/>
    <mergeCell ref="C29:D29"/>
    <mergeCell ref="F29:G29"/>
    <mergeCell ref="H29:J29"/>
    <mergeCell ref="C34:D34"/>
    <mergeCell ref="F34:G34"/>
    <mergeCell ref="H34:J34"/>
    <mergeCell ref="C30:J30"/>
    <mergeCell ref="B30:B31"/>
    <mergeCell ref="C33:D33"/>
    <mergeCell ref="F33:G33"/>
    <mergeCell ref="H33:J33"/>
  </mergeCells>
  <hyperlinks>
    <hyperlink ref="B2" location="Inhaltsverzeichnis!A1" display="zurück zum Inhaltsverzeichnis" xr:uid="{EFA6563B-6DA8-4811-B2DF-90CFA20AD5B5}"/>
    <hyperlink ref="B2:C2" location="Inhaltsverzeichnis!A1" display="Inhaltsverzeichnis (Table of contents)" xr:uid="{70BC3746-1F8A-4B13-BDC8-FE82B5ABD682}"/>
    <hyperlink ref="B2:D2" location="Inhaltsverzeichnis!A1" display="Inhaltsverzeichnis (Table of contents)" xr:uid="{66AAB21C-7884-4992-8136-69BED3A0B98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D4A3C-F1DF-4442-B3AE-2F3A49CAF645}">
  <dimension ref="A1:K44"/>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9" width="9" style="89"/>
    <col min="10" max="10" width="10.140625" style="89" customWidth="1"/>
    <col min="11" max="16384" width="9" style="89"/>
  </cols>
  <sheetData>
    <row r="1" spans="1:11" ht="36" customHeight="1" x14ac:dyDescent="0.25">
      <c r="B1" s="659" t="s">
        <v>2810</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2809</v>
      </c>
      <c r="C5" s="700"/>
      <c r="D5" s="700"/>
      <c r="E5" s="700"/>
      <c r="F5" s="700"/>
      <c r="G5" s="700"/>
      <c r="H5" s="700"/>
      <c r="I5" s="700"/>
      <c r="J5" s="700"/>
    </row>
    <row r="7" spans="1:11" ht="30.75" customHeight="1" x14ac:dyDescent="0.2">
      <c r="B7" s="782" t="s">
        <v>2425</v>
      </c>
      <c r="C7" s="783"/>
      <c r="D7" s="1331" t="s">
        <v>2808</v>
      </c>
      <c r="E7" s="1332"/>
      <c r="F7" s="1332"/>
      <c r="G7" s="1332"/>
      <c r="H7" s="1332"/>
      <c r="I7" s="1332"/>
      <c r="J7" s="1332"/>
    </row>
    <row r="8" spans="1:11" ht="26.25" customHeight="1" x14ac:dyDescent="0.2">
      <c r="B8" s="782" t="s">
        <v>2423</v>
      </c>
      <c r="C8" s="783"/>
      <c r="D8" s="1333" t="s">
        <v>2807</v>
      </c>
      <c r="E8" s="1334"/>
      <c r="F8" s="1334"/>
      <c r="G8" s="1334"/>
      <c r="H8" s="1334"/>
      <c r="I8" s="1334"/>
      <c r="J8" s="1335"/>
    </row>
    <row r="9" spans="1:11" ht="28.5" customHeight="1" x14ac:dyDescent="0.2">
      <c r="B9" s="782" t="s">
        <v>2421</v>
      </c>
      <c r="C9" s="783"/>
      <c r="D9" s="1381" t="s">
        <v>2761</v>
      </c>
      <c r="E9" s="1380"/>
      <c r="F9" s="1380"/>
      <c r="G9" s="1380"/>
      <c r="H9" s="1380"/>
      <c r="I9" s="1380"/>
      <c r="J9" s="1380"/>
    </row>
    <row r="10" spans="1:11" ht="27.75" customHeight="1" x14ac:dyDescent="0.2">
      <c r="B10" s="782" t="s">
        <v>2419</v>
      </c>
      <c r="C10" s="783"/>
      <c r="D10" s="1336" t="s">
        <v>2794</v>
      </c>
      <c r="E10" s="1337"/>
      <c r="F10" s="1337"/>
      <c r="G10" s="1337"/>
      <c r="H10" s="1337"/>
      <c r="I10" s="1337"/>
      <c r="J10" s="1338"/>
    </row>
    <row r="11" spans="1:11" x14ac:dyDescent="0.2">
      <c r="B11" s="351"/>
      <c r="C11" s="350"/>
      <c r="D11" s="349"/>
      <c r="E11" s="349"/>
      <c r="F11" s="349"/>
      <c r="G11" s="349"/>
    </row>
    <row r="12" spans="1:11" ht="50.25" customHeight="1" x14ac:dyDescent="0.2">
      <c r="B12" s="782" t="s">
        <v>2418</v>
      </c>
      <c r="C12" s="782"/>
      <c r="D12" s="1331" t="s">
        <v>2806</v>
      </c>
      <c r="E12" s="1332"/>
      <c r="F12" s="1332"/>
      <c r="G12" s="1332"/>
      <c r="H12" s="1332"/>
      <c r="I12" s="1332"/>
      <c r="J12" s="1332"/>
    </row>
    <row r="13" spans="1:11" ht="36.75" customHeight="1" x14ac:dyDescent="0.2">
      <c r="B13" s="782" t="s">
        <v>2417</v>
      </c>
      <c r="C13" s="782"/>
      <c r="D13" s="1430" t="s">
        <v>2805</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2804</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2803</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1.9" customHeight="1" x14ac:dyDescent="0.2">
      <c r="B20" s="1087"/>
      <c r="C20" s="690" t="s">
        <v>3663</v>
      </c>
      <c r="D20" s="691"/>
      <c r="E20" s="691"/>
      <c r="F20" s="691"/>
      <c r="G20" s="691"/>
      <c r="H20" s="691"/>
      <c r="I20" s="691"/>
      <c r="J20" s="692"/>
      <c r="K20" s="421"/>
    </row>
    <row r="21" spans="2:11" ht="60.75" customHeight="1" x14ac:dyDescent="0.2">
      <c r="B21" s="1087"/>
      <c r="C21" s="694" t="s">
        <v>949</v>
      </c>
      <c r="D21" s="1051"/>
      <c r="E21" s="3" t="s">
        <v>25</v>
      </c>
      <c r="F21" s="1066" t="s">
        <v>945</v>
      </c>
      <c r="G21" s="1425"/>
      <c r="H21" s="1382" t="s">
        <v>3677</v>
      </c>
      <c r="I21" s="1383"/>
      <c r="J21" s="1383"/>
    </row>
    <row r="22" spans="2:11" x14ac:dyDescent="0.2">
      <c r="C22" s="99"/>
    </row>
    <row r="23" spans="2:11" ht="27.75" customHeight="1" x14ac:dyDescent="0.2">
      <c r="B23" s="1348" t="s">
        <v>2802</v>
      </c>
      <c r="C23" s="1348"/>
      <c r="D23" s="1348"/>
      <c r="E23" s="1348"/>
      <c r="F23" s="1348"/>
      <c r="G23" s="1348"/>
      <c r="H23" s="1348"/>
      <c r="I23" s="1348"/>
      <c r="J23" s="1348"/>
    </row>
    <row r="24" spans="2:11" ht="22.5" x14ac:dyDescent="0.2">
      <c r="B24" s="133"/>
      <c r="C24" s="1346" t="s">
        <v>2411</v>
      </c>
      <c r="D24" s="1347"/>
      <c r="E24" s="131" t="s">
        <v>2410</v>
      </c>
      <c r="F24" s="1346" t="s">
        <v>2409</v>
      </c>
      <c r="G24" s="1347"/>
      <c r="H24" s="1346" t="s">
        <v>2408</v>
      </c>
      <c r="I24" s="1347"/>
      <c r="J24" s="1347"/>
      <c r="K24" s="98"/>
    </row>
    <row r="25" spans="2:11" ht="34.5" customHeight="1" x14ac:dyDescent="0.2">
      <c r="B25" s="1384" t="s">
        <v>3678</v>
      </c>
      <c r="C25" s="1141"/>
      <c r="D25" s="1141"/>
      <c r="E25" s="1141"/>
      <c r="F25" s="1141"/>
      <c r="G25" s="1141"/>
      <c r="H25" s="1141"/>
      <c r="I25" s="1141"/>
      <c r="J25" s="1426"/>
      <c r="K25" s="98"/>
    </row>
    <row r="26" spans="2:11" customFormat="1" ht="25.5" customHeight="1" x14ac:dyDescent="0.25">
      <c r="B26" s="1416"/>
      <c r="C26" s="1418" t="s">
        <v>3922</v>
      </c>
      <c r="D26" s="1419"/>
      <c r="E26" s="1419"/>
      <c r="F26" s="1419"/>
      <c r="G26" s="1419"/>
      <c r="H26" s="1419"/>
      <c r="I26" s="1419"/>
      <c r="J26" s="1419"/>
    </row>
    <row r="27" spans="2:11" ht="187.5" customHeight="1" x14ac:dyDescent="0.2">
      <c r="B27" s="1417"/>
      <c r="C27" s="694" t="s">
        <v>81</v>
      </c>
      <c r="D27" s="1051"/>
      <c r="E27" s="4" t="s">
        <v>25</v>
      </c>
      <c r="F27" s="1363" t="s">
        <v>911</v>
      </c>
      <c r="G27" s="829"/>
      <c r="H27" s="1382" t="s">
        <v>2209</v>
      </c>
      <c r="I27" s="1383"/>
      <c r="J27" s="1383"/>
    </row>
    <row r="28" spans="2:11" customFormat="1" ht="25.5" customHeight="1" x14ac:dyDescent="0.25">
      <c r="B28" s="1416"/>
      <c r="C28" s="1399" t="s">
        <v>3923</v>
      </c>
      <c r="D28" s="1399"/>
      <c r="E28" s="1399"/>
      <c r="F28" s="1399"/>
      <c r="G28" s="1399"/>
      <c r="H28" s="1399"/>
      <c r="I28" s="1399"/>
      <c r="J28" s="1399"/>
    </row>
    <row r="29" spans="2:11" ht="187.5" customHeight="1" x14ac:dyDescent="0.2">
      <c r="B29" s="1417"/>
      <c r="C29" s="694" t="s">
        <v>84</v>
      </c>
      <c r="D29" s="1051"/>
      <c r="E29" s="37" t="s">
        <v>63</v>
      </c>
      <c r="F29" s="1066" t="s">
        <v>912</v>
      </c>
      <c r="G29" s="1425"/>
      <c r="H29" s="1382" t="s">
        <v>2208</v>
      </c>
      <c r="I29" s="1383"/>
      <c r="J29" s="1383"/>
    </row>
    <row r="30" spans="2:11" ht="28.5" customHeight="1" x14ac:dyDescent="0.2">
      <c r="B30" s="1438"/>
      <c r="C30" s="690" t="s">
        <v>3591</v>
      </c>
      <c r="D30" s="691"/>
      <c r="E30" s="691"/>
      <c r="F30" s="691"/>
      <c r="G30" s="691"/>
      <c r="H30" s="691"/>
      <c r="I30" s="691"/>
      <c r="J30" s="692"/>
      <c r="K30" s="421"/>
    </row>
    <row r="31" spans="2:11" ht="60.75" customHeight="1" x14ac:dyDescent="0.2">
      <c r="B31" s="1440"/>
      <c r="C31" s="694" t="s">
        <v>173</v>
      </c>
      <c r="D31" s="1051"/>
      <c r="E31" s="4" t="s">
        <v>63</v>
      </c>
      <c r="F31" s="1066" t="s">
        <v>517</v>
      </c>
      <c r="G31" s="1425"/>
      <c r="H31" s="1443" t="s">
        <v>2579</v>
      </c>
      <c r="I31" s="1445"/>
      <c r="J31" s="1444"/>
    </row>
    <row r="32" spans="2:11" ht="28.15" customHeight="1" x14ac:dyDescent="0.2">
      <c r="B32" s="1438"/>
      <c r="C32" s="690" t="s">
        <v>3599</v>
      </c>
      <c r="D32" s="691"/>
      <c r="E32" s="691"/>
      <c r="F32" s="691"/>
      <c r="G32" s="691"/>
      <c r="H32" s="691"/>
      <c r="I32" s="691"/>
      <c r="J32" s="692"/>
    </row>
    <row r="33" spans="2:10" ht="60.75" customHeight="1" x14ac:dyDescent="0.2">
      <c r="B33" s="1439"/>
      <c r="C33" s="1441" t="s">
        <v>173</v>
      </c>
      <c r="D33" s="1442"/>
      <c r="E33" s="58" t="s">
        <v>63</v>
      </c>
      <c r="F33" s="1443" t="s">
        <v>517</v>
      </c>
      <c r="G33" s="1444"/>
      <c r="H33" s="1443" t="s">
        <v>2577</v>
      </c>
      <c r="I33" s="1445"/>
      <c r="J33" s="1444"/>
    </row>
    <row r="34" spans="2:10" ht="35.25" customHeight="1" x14ac:dyDescent="0.2">
      <c r="B34" s="1439"/>
      <c r="C34" s="694" t="s">
        <v>710</v>
      </c>
      <c r="D34" s="1051"/>
      <c r="E34" s="4" t="s">
        <v>25</v>
      </c>
      <c r="F34" s="1363" t="s">
        <v>942</v>
      </c>
      <c r="G34" s="829"/>
      <c r="H34" s="1363" t="s">
        <v>2403</v>
      </c>
      <c r="I34" s="829"/>
      <c r="J34" s="829"/>
    </row>
    <row r="35" spans="2:10" ht="50.25" customHeight="1" x14ac:dyDescent="0.2">
      <c r="B35" s="1440"/>
      <c r="C35" s="694" t="s">
        <v>728</v>
      </c>
      <c r="D35" s="1051" t="s">
        <v>728</v>
      </c>
      <c r="E35" s="4" t="s">
        <v>25</v>
      </c>
      <c r="F35" s="1066" t="s">
        <v>58</v>
      </c>
      <c r="G35" s="1425"/>
      <c r="H35" s="1066" t="s">
        <v>435</v>
      </c>
      <c r="I35" s="1435"/>
      <c r="J35" s="1425"/>
    </row>
    <row r="36" spans="2:10" ht="50.25" customHeight="1" x14ac:dyDescent="0.2">
      <c r="B36" s="598"/>
      <c r="C36" s="114"/>
      <c r="D36" s="114"/>
      <c r="E36" s="114"/>
      <c r="F36" s="262"/>
      <c r="G36" s="262"/>
      <c r="H36" s="262"/>
      <c r="I36" s="262"/>
      <c r="J36" s="262"/>
    </row>
    <row r="38" spans="2:10" ht="16.5" customHeight="1" thickBot="1" x14ac:dyDescent="0.3">
      <c r="B38" s="1352" t="s">
        <v>2402</v>
      </c>
      <c r="C38" s="1352"/>
      <c r="D38" s="1352"/>
      <c r="E38" s="1352"/>
      <c r="F38" s="1352"/>
      <c r="G38" s="1352"/>
      <c r="H38" s="1352"/>
      <c r="I38" s="1352"/>
      <c r="J38" s="1352"/>
    </row>
    <row r="39" spans="2:10" x14ac:dyDescent="0.2">
      <c r="B39" s="346"/>
    </row>
    <row r="40" spans="2:10" ht="23.25" customHeight="1" x14ac:dyDescent="0.2">
      <c r="B40" s="1057" t="s">
        <v>2401</v>
      </c>
      <c r="C40" s="1368"/>
      <c r="D40" s="1368"/>
      <c r="E40" s="1369"/>
      <c r="F40" s="1057" t="s">
        <v>2400</v>
      </c>
      <c r="G40" s="1368"/>
      <c r="H40" s="1368"/>
      <c r="I40" s="1368"/>
      <c r="J40" s="1369"/>
    </row>
    <row r="41" spans="2:10" ht="30" customHeight="1" x14ac:dyDescent="0.2">
      <c r="B41" s="690" t="s">
        <v>3967</v>
      </c>
      <c r="C41" s="1372"/>
      <c r="D41" s="1372"/>
      <c r="E41" s="1372"/>
      <c r="F41" s="1372"/>
      <c r="G41" s="1372"/>
      <c r="H41" s="1372"/>
      <c r="I41" s="1372"/>
      <c r="J41" s="1373"/>
    </row>
    <row r="42" spans="2:10" ht="75" hidden="1" customHeight="1" x14ac:dyDescent="0.2">
      <c r="B42" s="1367" t="s">
        <v>2787</v>
      </c>
      <c r="C42" s="1354"/>
      <c r="D42" s="1354"/>
      <c r="E42" s="1355"/>
      <c r="F42" s="1367" t="s">
        <v>2786</v>
      </c>
      <c r="G42" s="1354"/>
      <c r="H42" s="1354"/>
      <c r="I42" s="1354"/>
      <c r="J42" s="1355"/>
    </row>
    <row r="43" spans="2:10" ht="52.5" hidden="1" customHeight="1" x14ac:dyDescent="0.2">
      <c r="B43" s="1367" t="s">
        <v>2781</v>
      </c>
      <c r="C43" s="1354"/>
      <c r="D43" s="1354"/>
      <c r="E43" s="1355"/>
      <c r="F43" s="1367" t="s">
        <v>2780</v>
      </c>
      <c r="G43" s="1354"/>
      <c r="H43" s="1354"/>
      <c r="I43" s="1354"/>
      <c r="J43" s="1355"/>
    </row>
    <row r="44" spans="2:10" ht="36.75" hidden="1" customHeight="1" x14ac:dyDescent="0.2">
      <c r="B44" s="1367" t="s">
        <v>2801</v>
      </c>
      <c r="C44" s="1354"/>
      <c r="D44" s="1354"/>
      <c r="E44" s="1355"/>
      <c r="F44" s="1367" t="s">
        <v>2800</v>
      </c>
      <c r="G44" s="1354"/>
      <c r="H44" s="1354"/>
      <c r="I44" s="1354"/>
      <c r="J44" s="1355"/>
    </row>
  </sheetData>
  <sheetProtection algorithmName="SHA-512" hashValue="ejSWxW0j4syi1T9nMplPKCE4t0Duh16dsfpreJ+Nw1V5vLQOnI24pPBKY9SEuVhmi5rzRu/6ZtjragFqg5yYjA==" saltValue="EMGsjTKd+XM3ZVg+6yClRQ==" spinCount="100000" sheet="1" objects="1" scenarios="1"/>
  <mergeCells count="66">
    <mergeCell ref="B30:B31"/>
    <mergeCell ref="B42:E42"/>
    <mergeCell ref="F42:J42"/>
    <mergeCell ref="B43:E43"/>
    <mergeCell ref="F43:J43"/>
    <mergeCell ref="C31:D31"/>
    <mergeCell ref="F31:G31"/>
    <mergeCell ref="H31:J31"/>
    <mergeCell ref="B41:J41"/>
    <mergeCell ref="B44:E44"/>
    <mergeCell ref="F44:J44"/>
    <mergeCell ref="C32:J32"/>
    <mergeCell ref="B38:J38"/>
    <mergeCell ref="B40:E40"/>
    <mergeCell ref="F40:J40"/>
    <mergeCell ref="C35:D35"/>
    <mergeCell ref="F35:G35"/>
    <mergeCell ref="H35:J35"/>
    <mergeCell ref="B32:B35"/>
    <mergeCell ref="C34:D34"/>
    <mergeCell ref="F34:G34"/>
    <mergeCell ref="H34:J34"/>
    <mergeCell ref="C33:D33"/>
    <mergeCell ref="F33:G33"/>
    <mergeCell ref="H33:J33"/>
    <mergeCell ref="B18:J18"/>
    <mergeCell ref="C19:D19"/>
    <mergeCell ref="F19:G19"/>
    <mergeCell ref="H19:J19"/>
    <mergeCell ref="C21:D21"/>
    <mergeCell ref="F21:G21"/>
    <mergeCell ref="H21:J21"/>
    <mergeCell ref="C20:J20"/>
    <mergeCell ref="B20:B21"/>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B23:J23"/>
    <mergeCell ref="C24:D24"/>
    <mergeCell ref="C30:J30"/>
    <mergeCell ref="B26:B27"/>
    <mergeCell ref="C26:J26"/>
    <mergeCell ref="C27:D27"/>
    <mergeCell ref="F27:G27"/>
    <mergeCell ref="H27:J27"/>
    <mergeCell ref="B28:B29"/>
    <mergeCell ref="C28:J28"/>
    <mergeCell ref="C29:D29"/>
    <mergeCell ref="F29:G29"/>
    <mergeCell ref="H29:J29"/>
    <mergeCell ref="F24:G24"/>
    <mergeCell ref="H24:J24"/>
    <mergeCell ref="B25:J25"/>
  </mergeCells>
  <hyperlinks>
    <hyperlink ref="B2" location="Inhaltsverzeichnis!A1" display="zurück zum Inhaltsverzeichnis" xr:uid="{E5A1C982-306B-4BB4-90BF-947F661C693B}"/>
    <hyperlink ref="B2:C2" location="Inhaltsverzeichnis!A1" display="Inhaltsverzeichnis (Table of contents)" xr:uid="{E7A74544-977F-4B16-8219-45BEEE034089}"/>
    <hyperlink ref="B2:D2" location="Inhaltsverzeichnis!A1" display="Inhaltsverzeichnis (Table of contents)" xr:uid="{20C9FBE3-5E38-496A-87CB-488160D6425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A8B69-79BC-4C72-B055-E670073B214D}">
  <dimension ref="A1:M37"/>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9" width="9" style="89"/>
    <col min="10" max="10" width="15" style="89" customWidth="1"/>
    <col min="11" max="16384" width="9" style="89"/>
  </cols>
  <sheetData>
    <row r="1" spans="1:11" ht="36" customHeight="1" x14ac:dyDescent="0.25">
      <c r="B1" s="659" t="s">
        <v>2822</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2821</v>
      </c>
      <c r="C5" s="700"/>
      <c r="D5" s="700"/>
      <c r="E5" s="700"/>
      <c r="F5" s="700"/>
      <c r="G5" s="700"/>
      <c r="H5" s="700"/>
      <c r="I5" s="700"/>
      <c r="J5" s="700"/>
    </row>
    <row r="7" spans="1:11" ht="30.75" customHeight="1" x14ac:dyDescent="0.2">
      <c r="B7" s="782" t="s">
        <v>2425</v>
      </c>
      <c r="C7" s="783"/>
      <c r="D7" s="1331" t="s">
        <v>2820</v>
      </c>
      <c r="E7" s="1332"/>
      <c r="F7" s="1332"/>
      <c r="G7" s="1332"/>
      <c r="H7" s="1332"/>
      <c r="I7" s="1332"/>
      <c r="J7" s="1332"/>
    </row>
    <row r="8" spans="1:11" ht="26.25" customHeight="1" x14ac:dyDescent="0.2">
      <c r="B8" s="782" t="s">
        <v>2423</v>
      </c>
      <c r="C8" s="783"/>
      <c r="D8" s="1333" t="s">
        <v>2819</v>
      </c>
      <c r="E8" s="1334"/>
      <c r="F8" s="1334"/>
      <c r="G8" s="1334"/>
      <c r="H8" s="1334"/>
      <c r="I8" s="1334"/>
      <c r="J8" s="1335"/>
    </row>
    <row r="9" spans="1:11" ht="28.5" customHeight="1" x14ac:dyDescent="0.2">
      <c r="B9" s="782" t="s">
        <v>2421</v>
      </c>
      <c r="C9" s="783"/>
      <c r="D9" s="1381" t="s">
        <v>2818</v>
      </c>
      <c r="E9" s="1380"/>
      <c r="F9" s="1380"/>
      <c r="G9" s="1380"/>
      <c r="H9" s="1380"/>
      <c r="I9" s="1380"/>
      <c r="J9" s="1380"/>
    </row>
    <row r="10" spans="1:11" ht="27.75" customHeight="1" x14ac:dyDescent="0.2">
      <c r="B10" s="782" t="s">
        <v>2419</v>
      </c>
      <c r="C10" s="783"/>
      <c r="D10" s="1336" t="s">
        <v>2794</v>
      </c>
      <c r="E10" s="1337"/>
      <c r="F10" s="1337"/>
      <c r="G10" s="1337"/>
      <c r="H10" s="1337"/>
      <c r="I10" s="1337"/>
      <c r="J10" s="1338"/>
    </row>
    <row r="11" spans="1:11" x14ac:dyDescent="0.2">
      <c r="B11" s="351"/>
      <c r="C11" s="350"/>
      <c r="D11" s="349"/>
      <c r="E11" s="349"/>
      <c r="F11" s="349"/>
      <c r="G11" s="349"/>
    </row>
    <row r="12" spans="1:11" ht="29.25" customHeight="1" x14ac:dyDescent="0.2">
      <c r="B12" s="782" t="s">
        <v>2418</v>
      </c>
      <c r="C12" s="782"/>
      <c r="D12" s="1331" t="s">
        <v>2817</v>
      </c>
      <c r="E12" s="1332"/>
      <c r="F12" s="1332"/>
      <c r="G12" s="1332"/>
      <c r="H12" s="1332"/>
      <c r="I12" s="1332"/>
      <c r="J12" s="1332"/>
    </row>
    <row r="13" spans="1:11" ht="31.5" customHeight="1" x14ac:dyDescent="0.2">
      <c r="B13" s="782" t="s">
        <v>2417</v>
      </c>
      <c r="C13" s="782"/>
      <c r="D13" s="1430" t="s">
        <v>2816</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2815</v>
      </c>
      <c r="C16" s="700"/>
      <c r="D16" s="700"/>
      <c r="E16" s="700"/>
      <c r="F16" s="700"/>
      <c r="G16" s="700"/>
      <c r="H16" s="700"/>
      <c r="I16" s="700"/>
      <c r="J16" s="700"/>
    </row>
    <row r="17" spans="2:13" ht="15" x14ac:dyDescent="0.25">
      <c r="B17" s="100"/>
      <c r="C17" s="100"/>
      <c r="D17" s="100"/>
      <c r="E17" s="100"/>
      <c r="F17" s="100"/>
      <c r="G17" s="100"/>
      <c r="H17" s="100"/>
      <c r="I17" s="100"/>
      <c r="J17" s="100"/>
    </row>
    <row r="18" spans="2:13" ht="27.75" customHeight="1" x14ac:dyDescent="0.2">
      <c r="B18" s="1345" t="s">
        <v>2814</v>
      </c>
      <c r="C18" s="1345"/>
      <c r="D18" s="1345"/>
      <c r="E18" s="1345"/>
      <c r="F18" s="1345"/>
      <c r="G18" s="1345"/>
      <c r="H18" s="1345"/>
      <c r="I18" s="1345"/>
      <c r="J18" s="1345"/>
    </row>
    <row r="19" spans="2:13" ht="22.5" x14ac:dyDescent="0.2">
      <c r="B19" s="133"/>
      <c r="C19" s="1346" t="s">
        <v>2411</v>
      </c>
      <c r="D19" s="1347"/>
      <c r="E19" s="131" t="s">
        <v>2410</v>
      </c>
      <c r="F19" s="1346" t="s">
        <v>2409</v>
      </c>
      <c r="G19" s="1347"/>
      <c r="H19" s="1346" t="s">
        <v>2408</v>
      </c>
      <c r="I19" s="1347"/>
      <c r="J19" s="1347"/>
      <c r="K19" s="98"/>
    </row>
    <row r="20" spans="2:13" ht="60.75" customHeight="1" x14ac:dyDescent="0.2">
      <c r="B20" s="362"/>
      <c r="C20" s="694" t="s">
        <v>35</v>
      </c>
      <c r="D20" s="1051"/>
      <c r="E20" s="4" t="s">
        <v>16</v>
      </c>
      <c r="F20" s="1066" t="s">
        <v>436</v>
      </c>
      <c r="G20" s="1425"/>
      <c r="H20" s="1382" t="s">
        <v>436</v>
      </c>
      <c r="I20" s="1383"/>
      <c r="J20" s="1383"/>
    </row>
    <row r="21" spans="2:13" ht="28.5" customHeight="1" x14ac:dyDescent="0.2">
      <c r="B21" s="1409"/>
      <c r="C21" s="1360" t="s">
        <v>3621</v>
      </c>
      <c r="D21" s="1361"/>
      <c r="E21" s="1361"/>
      <c r="F21" s="1361"/>
      <c r="G21" s="1361"/>
      <c r="H21" s="1361"/>
      <c r="I21" s="1361"/>
      <c r="J21" s="1362"/>
      <c r="K21" s="421"/>
    </row>
    <row r="22" spans="2:13" ht="54" customHeight="1" x14ac:dyDescent="0.2">
      <c r="B22" s="1410"/>
      <c r="C22" s="1132" t="s">
        <v>173</v>
      </c>
      <c r="D22" s="1134"/>
      <c r="E22" s="42" t="s">
        <v>63</v>
      </c>
      <c r="F22" s="1075" t="s">
        <v>2557</v>
      </c>
      <c r="G22" s="1076"/>
      <c r="H22" s="694" t="s">
        <v>2577</v>
      </c>
      <c r="I22" s="1053"/>
      <c r="J22" s="1051"/>
      <c r="K22" s="128"/>
      <c r="L22" s="128"/>
      <c r="M22" s="128"/>
    </row>
    <row r="23" spans="2:13" ht="28.9" customHeight="1" x14ac:dyDescent="0.2">
      <c r="B23" s="1410"/>
      <c r="C23" s="1132" t="s">
        <v>427</v>
      </c>
      <c r="D23" s="1134"/>
      <c r="E23" s="42" t="s">
        <v>16</v>
      </c>
      <c r="F23" s="1075" t="s">
        <v>436</v>
      </c>
      <c r="G23" s="1076"/>
      <c r="H23" s="694" t="s">
        <v>436</v>
      </c>
      <c r="I23" s="1053"/>
      <c r="J23" s="1051"/>
      <c r="K23" s="421"/>
      <c r="L23" s="422"/>
    </row>
    <row r="24" spans="2:13" ht="59.45" customHeight="1" x14ac:dyDescent="0.2">
      <c r="B24" s="1411"/>
      <c r="C24" s="829" t="s">
        <v>2576</v>
      </c>
      <c r="D24" s="829"/>
      <c r="E24" s="39" t="s">
        <v>25</v>
      </c>
      <c r="F24" s="829" t="s">
        <v>942</v>
      </c>
      <c r="G24" s="829"/>
      <c r="H24" s="1132" t="s">
        <v>2403</v>
      </c>
      <c r="I24" s="1431"/>
      <c r="J24" s="1074"/>
      <c r="K24" s="421"/>
      <c r="L24" s="422"/>
    </row>
    <row r="25" spans="2:13" ht="28.5" customHeight="1" x14ac:dyDescent="0.2">
      <c r="B25" s="1409"/>
      <c r="C25" s="1360" t="s">
        <v>3483</v>
      </c>
      <c r="D25" s="1361"/>
      <c r="E25" s="1361"/>
      <c r="F25" s="1361"/>
      <c r="G25" s="1361"/>
      <c r="H25" s="1361"/>
      <c r="I25" s="1361"/>
      <c r="J25" s="1362"/>
      <c r="K25" s="421"/>
      <c r="L25" s="422"/>
    </row>
    <row r="26" spans="2:13" ht="28.9" customHeight="1" x14ac:dyDescent="0.2">
      <c r="B26" s="1410"/>
      <c r="C26" s="694" t="s">
        <v>35</v>
      </c>
      <c r="D26" s="1051"/>
      <c r="E26" s="42" t="s">
        <v>16</v>
      </c>
      <c r="F26" s="1075" t="s">
        <v>436</v>
      </c>
      <c r="G26" s="1076"/>
      <c r="H26" s="694" t="s">
        <v>436</v>
      </c>
      <c r="I26" s="1053"/>
      <c r="J26" s="1051"/>
      <c r="L26" s="422"/>
    </row>
    <row r="27" spans="2:13" ht="32.25" customHeight="1" x14ac:dyDescent="0.2">
      <c r="B27" s="423"/>
      <c r="C27" s="815" t="s">
        <v>4036</v>
      </c>
      <c r="D27" s="815"/>
      <c r="E27" s="815"/>
      <c r="F27" s="815"/>
      <c r="G27" s="815"/>
      <c r="H27" s="815"/>
      <c r="I27" s="815"/>
      <c r="J27" s="815"/>
      <c r="K27" s="421"/>
    </row>
    <row r="28" spans="2:13" x14ac:dyDescent="0.2">
      <c r="C28" s="99"/>
    </row>
    <row r="29" spans="2:13" ht="27.75" customHeight="1" x14ac:dyDescent="0.2">
      <c r="B29" s="1348" t="s">
        <v>2813</v>
      </c>
      <c r="C29" s="1348"/>
      <c r="D29" s="1348"/>
      <c r="E29" s="1348"/>
      <c r="F29" s="1348"/>
      <c r="G29" s="1348"/>
      <c r="H29" s="1348"/>
      <c r="I29" s="1348"/>
      <c r="J29" s="1348"/>
    </row>
    <row r="30" spans="2:13" ht="22.5" x14ac:dyDescent="0.2">
      <c r="B30" s="133"/>
      <c r="C30" s="1346" t="s">
        <v>2411</v>
      </c>
      <c r="D30" s="1347"/>
      <c r="E30" s="131" t="s">
        <v>2410</v>
      </c>
      <c r="F30" s="1346" t="s">
        <v>2409</v>
      </c>
      <c r="G30" s="1347"/>
      <c r="H30" s="1346" t="s">
        <v>2408</v>
      </c>
      <c r="I30" s="1347"/>
      <c r="J30" s="1347"/>
      <c r="K30" s="98"/>
    </row>
    <row r="31" spans="2:13" ht="40.9" customHeight="1" x14ac:dyDescent="0.2">
      <c r="B31" s="1384" t="s">
        <v>3675</v>
      </c>
      <c r="C31" s="1385"/>
      <c r="D31" s="1385"/>
      <c r="E31" s="1385"/>
      <c r="F31" s="1385"/>
      <c r="G31" s="1385"/>
      <c r="H31" s="1385"/>
      <c r="I31" s="1385"/>
      <c r="J31" s="1386"/>
    </row>
    <row r="33" spans="2:10" ht="16.5" customHeight="1" thickBot="1" x14ac:dyDescent="0.3">
      <c r="B33" s="1352" t="s">
        <v>2402</v>
      </c>
      <c r="C33" s="1352"/>
      <c r="D33" s="1352"/>
      <c r="E33" s="1352"/>
      <c r="F33" s="1352"/>
      <c r="G33" s="1352"/>
      <c r="H33" s="1352"/>
      <c r="I33" s="1352"/>
      <c r="J33" s="1352"/>
    </row>
    <row r="34" spans="2:10" x14ac:dyDescent="0.2">
      <c r="B34" s="346"/>
    </row>
    <row r="35" spans="2:10" ht="23.25" customHeight="1" x14ac:dyDescent="0.2">
      <c r="B35" s="1057" t="s">
        <v>2401</v>
      </c>
      <c r="C35" s="1368"/>
      <c r="D35" s="1368"/>
      <c r="E35" s="1369"/>
      <c r="F35" s="1057" t="s">
        <v>2400</v>
      </c>
      <c r="G35" s="1368"/>
      <c r="H35" s="1368"/>
      <c r="I35" s="1368"/>
      <c r="J35" s="1369"/>
    </row>
    <row r="36" spans="2:10" ht="30" customHeight="1" x14ac:dyDescent="0.2">
      <c r="B36" s="690" t="s">
        <v>3967</v>
      </c>
      <c r="C36" s="1372"/>
      <c r="D36" s="1372"/>
      <c r="E36" s="1372"/>
      <c r="F36" s="1372"/>
      <c r="G36" s="1372"/>
      <c r="H36" s="1372"/>
      <c r="I36" s="1372"/>
      <c r="J36" s="1373"/>
    </row>
    <row r="37" spans="2:10" ht="33.75" hidden="1" customHeight="1" x14ac:dyDescent="0.2">
      <c r="B37" s="1367" t="s">
        <v>2812</v>
      </c>
      <c r="C37" s="1354"/>
      <c r="D37" s="1354"/>
      <c r="E37" s="1355"/>
      <c r="F37" s="1367" t="s">
        <v>2811</v>
      </c>
      <c r="G37" s="1354"/>
      <c r="H37" s="1354"/>
      <c r="I37" s="1354"/>
      <c r="J37" s="1355"/>
    </row>
  </sheetData>
  <sheetProtection algorithmName="SHA-512" hashValue="wlbvBTlUvLHyGsz2AvBE7cXdQCaauC4bM3mjd3w87SAhtpDy7Jus1PHveqQZiuGEd86cd5/BUofUrpig5XzzIQ==" saltValue="P6AuwAeYV1BXSI+U84blCw==" spinCount="100000" sheet="1" objects="1" scenarios="1"/>
  <mergeCells count="51">
    <mergeCell ref="B33:J33"/>
    <mergeCell ref="B35:E35"/>
    <mergeCell ref="F35:J35"/>
    <mergeCell ref="B37:E37"/>
    <mergeCell ref="F37:J37"/>
    <mergeCell ref="B36:J36"/>
    <mergeCell ref="B29:J29"/>
    <mergeCell ref="C30:D30"/>
    <mergeCell ref="F30:G30"/>
    <mergeCell ref="H30:J30"/>
    <mergeCell ref="B31:J31"/>
    <mergeCell ref="C20:D20"/>
    <mergeCell ref="F20:G20"/>
    <mergeCell ref="H20:J20"/>
    <mergeCell ref="B1:F1"/>
    <mergeCell ref="B2:D2"/>
    <mergeCell ref="B5:J5"/>
    <mergeCell ref="B7:C7"/>
    <mergeCell ref="D7:J7"/>
    <mergeCell ref="B8:C8"/>
    <mergeCell ref="D8:J8"/>
    <mergeCell ref="B9:C9"/>
    <mergeCell ref="D9:J9"/>
    <mergeCell ref="B10:C10"/>
    <mergeCell ref="D10:J10"/>
    <mergeCell ref="B12:C12"/>
    <mergeCell ref="D12:J12"/>
    <mergeCell ref="B13:C13"/>
    <mergeCell ref="D13:J13"/>
    <mergeCell ref="B21:B24"/>
    <mergeCell ref="C21:J21"/>
    <mergeCell ref="C22:D22"/>
    <mergeCell ref="F22:G22"/>
    <mergeCell ref="H22:J22"/>
    <mergeCell ref="C23:D23"/>
    <mergeCell ref="F23:G23"/>
    <mergeCell ref="H23:J23"/>
    <mergeCell ref="B16:J16"/>
    <mergeCell ref="B18:J18"/>
    <mergeCell ref="C19:D19"/>
    <mergeCell ref="F19:G19"/>
    <mergeCell ref="H19:J19"/>
    <mergeCell ref="C27:J27"/>
    <mergeCell ref="F24:G24"/>
    <mergeCell ref="H24:J24"/>
    <mergeCell ref="B25:B26"/>
    <mergeCell ref="C25:J25"/>
    <mergeCell ref="C26:D26"/>
    <mergeCell ref="F26:G26"/>
    <mergeCell ref="H26:J26"/>
    <mergeCell ref="C24:D24"/>
  </mergeCells>
  <hyperlinks>
    <hyperlink ref="B2" location="Inhaltsverzeichnis!A1" display="zurück zum Inhaltsverzeichnis" xr:uid="{B5479C41-A1D4-4FD7-9618-1F03BC7686B1}"/>
    <hyperlink ref="B2:C2" location="Inhaltsverzeichnis!A1" display="Inhaltsverzeichnis (Table of contents)" xr:uid="{89146ADF-899C-494A-9F60-DB4DC547DADD}"/>
    <hyperlink ref="B2:D2" location="Inhaltsverzeichnis!A1" display="Inhaltsverzeichnis (Table of contents)" xr:uid="{F501ED5A-5782-4AD1-8AAB-2738EF13C655}"/>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706CF-D259-482F-9212-A654E02E242C}">
  <dimension ref="A1:K32"/>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36" customHeight="1" x14ac:dyDescent="0.25">
      <c r="B1" s="659" t="s">
        <v>2833</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2832</v>
      </c>
      <c r="C5" s="700"/>
      <c r="D5" s="700"/>
      <c r="E5" s="700"/>
      <c r="F5" s="700"/>
      <c r="G5" s="700"/>
      <c r="H5" s="700"/>
      <c r="I5" s="700"/>
      <c r="J5" s="700"/>
    </row>
    <row r="7" spans="1:11" ht="30.75" customHeight="1" x14ac:dyDescent="0.2">
      <c r="B7" s="782" t="s">
        <v>2425</v>
      </c>
      <c r="C7" s="783"/>
      <c r="D7" s="1331" t="s">
        <v>2831</v>
      </c>
      <c r="E7" s="1332"/>
      <c r="F7" s="1332"/>
      <c r="G7" s="1332"/>
      <c r="H7" s="1332"/>
      <c r="I7" s="1332"/>
      <c r="J7" s="1332"/>
    </row>
    <row r="8" spans="1:11" ht="26.25" customHeight="1" x14ac:dyDescent="0.2">
      <c r="B8" s="782" t="s">
        <v>2423</v>
      </c>
      <c r="C8" s="783"/>
      <c r="D8" s="1333" t="s">
        <v>2830</v>
      </c>
      <c r="E8" s="1334"/>
      <c r="F8" s="1334"/>
      <c r="G8" s="1334"/>
      <c r="H8" s="1334"/>
      <c r="I8" s="1334"/>
      <c r="J8" s="1335"/>
    </row>
    <row r="9" spans="1:11" ht="28.5" customHeight="1" x14ac:dyDescent="0.2">
      <c r="B9" s="782" t="s">
        <v>2421</v>
      </c>
      <c r="C9" s="783"/>
      <c r="D9" s="1381" t="s">
        <v>2489</v>
      </c>
      <c r="E9" s="1380"/>
      <c r="F9" s="1380"/>
      <c r="G9" s="1380"/>
      <c r="H9" s="1380"/>
      <c r="I9" s="1380"/>
      <c r="J9" s="1380"/>
    </row>
    <row r="10" spans="1:11" ht="27.75" customHeight="1" x14ac:dyDescent="0.2">
      <c r="B10" s="782" t="s">
        <v>2419</v>
      </c>
      <c r="C10" s="783"/>
      <c r="D10" s="1381" t="s">
        <v>10</v>
      </c>
      <c r="E10" s="1380"/>
      <c r="F10" s="1380"/>
      <c r="G10" s="1380"/>
      <c r="H10" s="1380"/>
      <c r="I10" s="1380"/>
      <c r="J10" s="1380"/>
    </row>
    <row r="11" spans="1:11" x14ac:dyDescent="0.2">
      <c r="B11" s="351"/>
      <c r="C11" s="350"/>
      <c r="D11" s="349"/>
      <c r="E11" s="349"/>
      <c r="F11" s="349"/>
      <c r="G11" s="349"/>
    </row>
    <row r="12" spans="1:11" ht="29.25" customHeight="1" x14ac:dyDescent="0.2">
      <c r="B12" s="782" t="s">
        <v>2418</v>
      </c>
      <c r="C12" s="782"/>
      <c r="D12" s="1331" t="s">
        <v>2829</v>
      </c>
      <c r="E12" s="1332"/>
      <c r="F12" s="1332"/>
      <c r="G12" s="1332"/>
      <c r="H12" s="1332"/>
      <c r="I12" s="1332"/>
      <c r="J12" s="1332"/>
    </row>
    <row r="13" spans="1:11" ht="33.75" customHeight="1" x14ac:dyDescent="0.2">
      <c r="B13" s="782" t="s">
        <v>2417</v>
      </c>
      <c r="C13" s="782"/>
      <c r="D13" s="1430" t="s">
        <v>2828</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2827</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2826</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0" customHeight="1" x14ac:dyDescent="0.2">
      <c r="B20" s="1409"/>
      <c r="C20" s="690" t="s">
        <v>3670</v>
      </c>
      <c r="D20" s="691"/>
      <c r="E20" s="691"/>
      <c r="F20" s="691"/>
      <c r="G20" s="691"/>
      <c r="H20" s="691"/>
      <c r="I20" s="691"/>
      <c r="J20" s="692"/>
      <c r="K20" s="301"/>
    </row>
    <row r="21" spans="2:11" ht="93.75" customHeight="1" x14ac:dyDescent="0.2">
      <c r="B21" s="1411"/>
      <c r="C21" s="694" t="s">
        <v>156</v>
      </c>
      <c r="D21" s="1051"/>
      <c r="E21" s="4" t="s">
        <v>25</v>
      </c>
      <c r="F21" s="1066" t="s">
        <v>1279</v>
      </c>
      <c r="G21" s="1425"/>
      <c r="H21" s="1382" t="s">
        <v>2511</v>
      </c>
      <c r="I21" s="1383"/>
      <c r="J21" s="1383"/>
      <c r="K21" s="583"/>
    </row>
    <row r="22" spans="2:11" x14ac:dyDescent="0.2">
      <c r="C22" s="99"/>
    </row>
    <row r="23" spans="2:11" ht="27.75" customHeight="1" x14ac:dyDescent="0.2">
      <c r="B23" s="1348" t="s">
        <v>2825</v>
      </c>
      <c r="C23" s="1348"/>
      <c r="D23" s="1348"/>
      <c r="E23" s="1348"/>
      <c r="F23" s="1348"/>
      <c r="G23" s="1348"/>
      <c r="H23" s="1348"/>
      <c r="I23" s="1348"/>
      <c r="J23" s="1348"/>
    </row>
    <row r="24" spans="2:11" ht="22.5" x14ac:dyDescent="0.2">
      <c r="B24" s="133"/>
      <c r="C24" s="1346" t="s">
        <v>2411</v>
      </c>
      <c r="D24" s="1347"/>
      <c r="E24" s="131" t="s">
        <v>2410</v>
      </c>
      <c r="F24" s="1346" t="s">
        <v>2409</v>
      </c>
      <c r="G24" s="1347"/>
      <c r="H24" s="1346" t="s">
        <v>2408</v>
      </c>
      <c r="I24" s="1347"/>
      <c r="J24" s="1347"/>
      <c r="K24" s="98"/>
    </row>
    <row r="25" spans="2:11" ht="34.9" customHeight="1" x14ac:dyDescent="0.2">
      <c r="B25" s="1384" t="s">
        <v>3676</v>
      </c>
      <c r="C25" s="1385"/>
      <c r="D25" s="1385"/>
      <c r="E25" s="1385"/>
      <c r="F25" s="1385"/>
      <c r="G25" s="1385"/>
      <c r="H25" s="1385"/>
      <c r="I25" s="1385"/>
      <c r="J25" s="1386"/>
      <c r="K25" s="1446"/>
    </row>
    <row r="26" spans="2:11" ht="60.75" customHeight="1" x14ac:dyDescent="0.2">
      <c r="B26" s="403"/>
      <c r="K26" s="1446"/>
    </row>
    <row r="27" spans="2:11" ht="16.5" customHeight="1" thickBot="1" x14ac:dyDescent="0.3">
      <c r="B27" s="1352" t="s">
        <v>2402</v>
      </c>
      <c r="C27" s="1352"/>
      <c r="D27" s="1352"/>
      <c r="E27" s="1352"/>
      <c r="F27" s="1352"/>
      <c r="G27" s="1352"/>
      <c r="H27" s="1352"/>
      <c r="I27" s="1352"/>
      <c r="J27" s="1352"/>
    </row>
    <row r="28" spans="2:11" x14ac:dyDescent="0.2">
      <c r="B28" s="346"/>
    </row>
    <row r="29" spans="2:11" ht="23.25" customHeight="1" x14ac:dyDescent="0.2">
      <c r="B29" s="1057" t="s">
        <v>2401</v>
      </c>
      <c r="C29" s="1368"/>
      <c r="D29" s="1368"/>
      <c r="E29" s="1369"/>
      <c r="F29" s="1057" t="s">
        <v>2400</v>
      </c>
      <c r="G29" s="1368"/>
      <c r="H29" s="1368"/>
      <c r="I29" s="1368"/>
      <c r="J29" s="1369"/>
    </row>
    <row r="30" spans="2:11" ht="30" customHeight="1" x14ac:dyDescent="0.2">
      <c r="B30" s="690" t="s">
        <v>3967</v>
      </c>
      <c r="C30" s="1372"/>
      <c r="D30" s="1372"/>
      <c r="E30" s="1372"/>
      <c r="F30" s="1372"/>
      <c r="G30" s="1372"/>
      <c r="H30" s="1372"/>
      <c r="I30" s="1372"/>
      <c r="J30" s="1373"/>
    </row>
    <row r="31" spans="2:11" ht="39" hidden="1" customHeight="1" x14ac:dyDescent="0.2">
      <c r="B31" s="1367" t="s">
        <v>2812</v>
      </c>
      <c r="C31" s="1354"/>
      <c r="D31" s="1354"/>
      <c r="E31" s="1355"/>
      <c r="F31" s="1367" t="s">
        <v>2811</v>
      </c>
      <c r="G31" s="1354"/>
      <c r="H31" s="1354"/>
      <c r="I31" s="1354"/>
      <c r="J31" s="1355"/>
    </row>
    <row r="32" spans="2:11" ht="76.5" hidden="1" customHeight="1" x14ac:dyDescent="0.2">
      <c r="B32" s="1367" t="s">
        <v>2824</v>
      </c>
      <c r="C32" s="1354"/>
      <c r="D32" s="1354"/>
      <c r="E32" s="1355"/>
      <c r="F32" s="1367" t="s">
        <v>2823</v>
      </c>
      <c r="G32" s="1354"/>
      <c r="H32" s="1354"/>
      <c r="I32" s="1354"/>
      <c r="J32" s="1355"/>
    </row>
  </sheetData>
  <sheetProtection algorithmName="SHA-512" hashValue="8IwgQxmvoSR/MsMssK6zUcRzxYKVPWM/vver1SrqmTbp6GlwqaVCKEeOVaB2CRJrA2mGx/W4mmnmc4wZG61ITw==" saltValue="fmZ6vyJXMmmjoitwugTe5Q==" spinCount="100000" sheet="1" objects="1" scenarios="1"/>
  <mergeCells count="39">
    <mergeCell ref="F24:G24"/>
    <mergeCell ref="B31:E31"/>
    <mergeCell ref="F31:J31"/>
    <mergeCell ref="B32:E32"/>
    <mergeCell ref="F32:J32"/>
    <mergeCell ref="B25:J25"/>
    <mergeCell ref="B27:J27"/>
    <mergeCell ref="B29:E29"/>
    <mergeCell ref="F29:J29"/>
    <mergeCell ref="B30:J30"/>
    <mergeCell ref="K25:K26"/>
    <mergeCell ref="B12:C12"/>
    <mergeCell ref="D12:J12"/>
    <mergeCell ref="H24:J24"/>
    <mergeCell ref="B13:C13"/>
    <mergeCell ref="D13:J13"/>
    <mergeCell ref="B16:J16"/>
    <mergeCell ref="B18:J18"/>
    <mergeCell ref="C19:D19"/>
    <mergeCell ref="F19:G19"/>
    <mergeCell ref="H19:J19"/>
    <mergeCell ref="C21:D21"/>
    <mergeCell ref="F21:G21"/>
    <mergeCell ref="H21:J21"/>
    <mergeCell ref="B23:J23"/>
    <mergeCell ref="C24:D24"/>
    <mergeCell ref="C20:J20"/>
    <mergeCell ref="B20:B21"/>
    <mergeCell ref="B1:F1"/>
    <mergeCell ref="B2:D2"/>
    <mergeCell ref="B5:J5"/>
    <mergeCell ref="B7:C7"/>
    <mergeCell ref="D7:J7"/>
    <mergeCell ref="B8:C8"/>
    <mergeCell ref="D8:J8"/>
    <mergeCell ref="B9:C9"/>
    <mergeCell ref="D9:J9"/>
    <mergeCell ref="B10:C10"/>
    <mergeCell ref="D10:J10"/>
  </mergeCells>
  <hyperlinks>
    <hyperlink ref="B2" location="Inhaltsverzeichnis!A1" display="zurück zum Inhaltsverzeichnis" xr:uid="{9D70169F-B96D-4288-9C29-DF6D56D7B276}"/>
    <hyperlink ref="B2:C2" location="Inhaltsverzeichnis!A1" display="Inhaltsverzeichnis (Table of contents)" xr:uid="{E4CC6E34-E2B2-46B8-8ED1-9DFDCACFC6B6}"/>
    <hyperlink ref="B2:D2" location="Inhaltsverzeichnis!A1" display="Inhaltsverzeichnis (Table of contents)" xr:uid="{DABE8613-751D-4701-944A-A98FE62C06B7}"/>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CD49B-B772-41BD-B2E1-26C8B9750B23}">
  <dimension ref="A1:K44"/>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36" customHeight="1" x14ac:dyDescent="0.25">
      <c r="B1" s="659" t="s">
        <v>2850</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2849</v>
      </c>
      <c r="C5" s="700"/>
      <c r="D5" s="700"/>
      <c r="E5" s="700"/>
      <c r="F5" s="700"/>
      <c r="G5" s="700"/>
      <c r="H5" s="700"/>
      <c r="I5" s="700"/>
      <c r="J5" s="700"/>
    </row>
    <row r="7" spans="1:11" ht="30.75" customHeight="1" x14ac:dyDescent="0.2">
      <c r="B7" s="782" t="s">
        <v>2425</v>
      </c>
      <c r="C7" s="783"/>
      <c r="D7" s="1331" t="s">
        <v>2848</v>
      </c>
      <c r="E7" s="1332"/>
      <c r="F7" s="1332"/>
      <c r="G7" s="1332"/>
      <c r="H7" s="1332"/>
      <c r="I7" s="1332"/>
      <c r="J7" s="1332"/>
    </row>
    <row r="8" spans="1:11" ht="26.25" customHeight="1" x14ac:dyDescent="0.2">
      <c r="B8" s="782" t="s">
        <v>2423</v>
      </c>
      <c r="C8" s="783"/>
      <c r="D8" s="1333" t="s">
        <v>2847</v>
      </c>
      <c r="E8" s="1334"/>
      <c r="F8" s="1334"/>
      <c r="G8" s="1334"/>
      <c r="H8" s="1334"/>
      <c r="I8" s="1334"/>
      <c r="J8" s="1335"/>
    </row>
    <row r="9" spans="1:11" ht="28.5" customHeight="1" x14ac:dyDescent="0.2">
      <c r="B9" s="782" t="s">
        <v>2421</v>
      </c>
      <c r="C9" s="783"/>
      <c r="D9" s="1381" t="s">
        <v>2489</v>
      </c>
      <c r="E9" s="1380"/>
      <c r="F9" s="1380"/>
      <c r="G9" s="1380"/>
      <c r="H9" s="1380"/>
      <c r="I9" s="1380"/>
      <c r="J9" s="1380"/>
    </row>
    <row r="10" spans="1:11" ht="27.75" customHeight="1" x14ac:dyDescent="0.2">
      <c r="B10" s="782" t="s">
        <v>2419</v>
      </c>
      <c r="C10" s="783"/>
      <c r="D10" s="1381" t="s">
        <v>10</v>
      </c>
      <c r="E10" s="1380"/>
      <c r="F10" s="1380"/>
      <c r="G10" s="1380"/>
      <c r="H10" s="1380"/>
      <c r="I10" s="1380"/>
      <c r="J10" s="1380"/>
    </row>
    <row r="11" spans="1:11" x14ac:dyDescent="0.2">
      <c r="B11" s="351"/>
      <c r="C11" s="350"/>
      <c r="D11" s="349"/>
      <c r="E11" s="349"/>
      <c r="F11" s="349"/>
      <c r="G11" s="349"/>
    </row>
    <row r="12" spans="1:11" ht="29.25" customHeight="1" x14ac:dyDescent="0.2">
      <c r="B12" s="782" t="s">
        <v>2418</v>
      </c>
      <c r="C12" s="782"/>
      <c r="D12" s="1331" t="s">
        <v>2846</v>
      </c>
      <c r="E12" s="1332"/>
      <c r="F12" s="1332"/>
      <c r="G12" s="1332"/>
      <c r="H12" s="1332"/>
      <c r="I12" s="1332"/>
      <c r="J12" s="1332"/>
    </row>
    <row r="13" spans="1:11" ht="35.25" customHeight="1" x14ac:dyDescent="0.2">
      <c r="B13" s="782" t="s">
        <v>2417</v>
      </c>
      <c r="C13" s="782"/>
      <c r="D13" s="1430" t="s">
        <v>2845</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2844</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2843</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1.9" customHeight="1" x14ac:dyDescent="0.2">
      <c r="B20" s="1409"/>
      <c r="C20" s="690" t="s">
        <v>3663</v>
      </c>
      <c r="D20" s="691"/>
      <c r="E20" s="691"/>
      <c r="F20" s="691"/>
      <c r="G20" s="691"/>
      <c r="H20" s="691"/>
      <c r="I20" s="691"/>
      <c r="J20" s="692"/>
      <c r="K20" s="421"/>
    </row>
    <row r="21" spans="2:11" ht="60.75" customHeight="1" x14ac:dyDescent="0.2">
      <c r="B21" s="1411"/>
      <c r="C21" s="694" t="s">
        <v>1182</v>
      </c>
      <c r="D21" s="1051"/>
      <c r="E21" s="3" t="s">
        <v>25</v>
      </c>
      <c r="F21" s="1363" t="s">
        <v>58</v>
      </c>
      <c r="G21" s="829"/>
      <c r="H21" s="1382" t="s">
        <v>435</v>
      </c>
      <c r="I21" s="1383"/>
      <c r="J21" s="1383"/>
      <c r="K21" s="98"/>
    </row>
    <row r="22" spans="2:11" x14ac:dyDescent="0.2">
      <c r="C22" s="99"/>
    </row>
    <row r="23" spans="2:11" ht="27.75" customHeight="1" x14ac:dyDescent="0.2">
      <c r="B23" s="1348" t="s">
        <v>2842</v>
      </c>
      <c r="C23" s="1348"/>
      <c r="D23" s="1348"/>
      <c r="E23" s="1348"/>
      <c r="F23" s="1348"/>
      <c r="G23" s="1348"/>
      <c r="H23" s="1348"/>
      <c r="I23" s="1348"/>
      <c r="J23" s="1348"/>
    </row>
    <row r="24" spans="2:11" ht="22.5" x14ac:dyDescent="0.2">
      <c r="B24" s="133"/>
      <c r="C24" s="1346" t="s">
        <v>2411</v>
      </c>
      <c r="D24" s="1347"/>
      <c r="E24" s="131" t="s">
        <v>2410</v>
      </c>
      <c r="F24" s="1346" t="s">
        <v>2409</v>
      </c>
      <c r="G24" s="1347"/>
      <c r="H24" s="1346" t="s">
        <v>2408</v>
      </c>
      <c r="I24" s="1347"/>
      <c r="J24" s="1347"/>
      <c r="K24" s="98"/>
    </row>
    <row r="25" spans="2:11" ht="27.75" customHeight="1" x14ac:dyDescent="0.2">
      <c r="B25" s="1135" t="s">
        <v>3668</v>
      </c>
      <c r="C25" s="1078"/>
      <c r="D25" s="1078"/>
      <c r="E25" s="1078"/>
      <c r="F25" s="1078"/>
      <c r="G25" s="1078"/>
      <c r="H25" s="1078"/>
      <c r="I25" s="1078"/>
      <c r="J25" s="1136"/>
      <c r="K25" s="98"/>
    </row>
    <row r="26" spans="2:11" customFormat="1" ht="25.5" customHeight="1" x14ac:dyDescent="0.25">
      <c r="B26" s="1447"/>
      <c r="C26" s="1418" t="s">
        <v>3922</v>
      </c>
      <c r="D26" s="1419"/>
      <c r="E26" s="1419"/>
      <c r="F26" s="1419"/>
      <c r="G26" s="1419"/>
      <c r="H26" s="1419"/>
      <c r="I26" s="1419"/>
      <c r="J26" s="1419"/>
    </row>
    <row r="27" spans="2:11" ht="187.5" customHeight="1" x14ac:dyDescent="0.2">
      <c r="B27" s="1448"/>
      <c r="C27" s="1054" t="s">
        <v>81</v>
      </c>
      <c r="D27" s="1056"/>
      <c r="E27" s="37" t="s">
        <v>25</v>
      </c>
      <c r="F27" s="1449" t="s">
        <v>911</v>
      </c>
      <c r="G27" s="1028"/>
      <c r="H27" s="1390" t="s">
        <v>2209</v>
      </c>
      <c r="I27" s="1391"/>
      <c r="J27" s="1391"/>
    </row>
    <row r="28" spans="2:11" customFormat="1" ht="25.5" customHeight="1" x14ac:dyDescent="0.25">
      <c r="B28" s="1447"/>
      <c r="C28" s="1399" t="s">
        <v>3923</v>
      </c>
      <c r="D28" s="1399"/>
      <c r="E28" s="1399"/>
      <c r="F28" s="1399"/>
      <c r="G28" s="1399"/>
      <c r="H28" s="1399"/>
      <c r="I28" s="1399"/>
      <c r="J28" s="1399"/>
    </row>
    <row r="29" spans="2:11" ht="187.5" customHeight="1" x14ac:dyDescent="0.2">
      <c r="B29" s="1448"/>
      <c r="C29" s="1054" t="s">
        <v>84</v>
      </c>
      <c r="D29" s="1056"/>
      <c r="E29" s="37" t="s">
        <v>63</v>
      </c>
      <c r="F29" s="1450" t="s">
        <v>912</v>
      </c>
      <c r="G29" s="1451"/>
      <c r="H29" s="1390" t="s">
        <v>2208</v>
      </c>
      <c r="I29" s="1391"/>
      <c r="J29" s="1391"/>
    </row>
    <row r="30" spans="2:11" ht="41.25" customHeight="1" x14ac:dyDescent="0.2">
      <c r="B30" s="1455"/>
      <c r="C30" s="1457" t="s">
        <v>3961</v>
      </c>
      <c r="D30" s="1458"/>
      <c r="E30" s="1458"/>
      <c r="F30" s="1458"/>
      <c r="G30" s="1458"/>
      <c r="H30" s="1458"/>
      <c r="I30" s="1458"/>
      <c r="J30" s="1459"/>
    </row>
    <row r="31" spans="2:11" ht="36" customHeight="1" x14ac:dyDescent="0.2">
      <c r="B31" s="1456"/>
      <c r="C31" s="694" t="s">
        <v>173</v>
      </c>
      <c r="D31" s="1051"/>
      <c r="E31" s="4" t="s">
        <v>63</v>
      </c>
      <c r="F31" s="1066" t="s">
        <v>517</v>
      </c>
      <c r="G31" s="1425"/>
      <c r="H31" s="1066" t="s">
        <v>3933</v>
      </c>
      <c r="I31" s="1435"/>
      <c r="J31" s="1425"/>
    </row>
    <row r="32" spans="2:11" ht="30" customHeight="1" x14ac:dyDescent="0.2">
      <c r="B32" s="1452"/>
      <c r="C32" s="690" t="s">
        <v>3819</v>
      </c>
      <c r="D32" s="691"/>
      <c r="E32" s="691"/>
      <c r="F32" s="691"/>
      <c r="G32" s="691"/>
      <c r="H32" s="691"/>
      <c r="I32" s="691"/>
      <c r="J32" s="692"/>
      <c r="K32" s="301"/>
    </row>
    <row r="33" spans="2:11" ht="30" customHeight="1" x14ac:dyDescent="0.2">
      <c r="B33" s="1453"/>
      <c r="C33" s="694" t="s">
        <v>710</v>
      </c>
      <c r="D33" s="1051"/>
      <c r="E33" s="4" t="s">
        <v>25</v>
      </c>
      <c r="F33" s="1363" t="s">
        <v>942</v>
      </c>
      <c r="G33" s="829"/>
      <c r="H33" s="1363" t="s">
        <v>2403</v>
      </c>
      <c r="I33" s="829"/>
      <c r="J33" s="829"/>
      <c r="K33" s="301"/>
    </row>
    <row r="34" spans="2:11" ht="60.75" customHeight="1" x14ac:dyDescent="0.2">
      <c r="B34" s="1454"/>
      <c r="C34" s="694" t="s">
        <v>939</v>
      </c>
      <c r="D34" s="1051"/>
      <c r="E34" s="4" t="s">
        <v>25</v>
      </c>
      <c r="F34" s="1363" t="s">
        <v>2186</v>
      </c>
      <c r="G34" s="829"/>
      <c r="H34" s="1363" t="s">
        <v>3314</v>
      </c>
      <c r="I34" s="829"/>
      <c r="J34" s="829"/>
      <c r="K34" s="98"/>
    </row>
    <row r="37" spans="2:11" ht="16.5" customHeight="1" thickBot="1" x14ac:dyDescent="0.3">
      <c r="B37" s="1352" t="s">
        <v>2402</v>
      </c>
      <c r="C37" s="1352"/>
      <c r="D37" s="1352"/>
      <c r="E37" s="1352"/>
      <c r="F37" s="1352"/>
      <c r="G37" s="1352"/>
      <c r="H37" s="1352"/>
      <c r="I37" s="1352"/>
      <c r="J37" s="1352"/>
    </row>
    <row r="38" spans="2:11" x14ac:dyDescent="0.2">
      <c r="B38" s="346"/>
    </row>
    <row r="39" spans="2:11" ht="23.25" customHeight="1" x14ac:dyDescent="0.2">
      <c r="B39" s="1057" t="s">
        <v>2401</v>
      </c>
      <c r="C39" s="1368"/>
      <c r="D39" s="1368"/>
      <c r="E39" s="1369"/>
      <c r="F39" s="1057" t="s">
        <v>2400</v>
      </c>
      <c r="G39" s="1368"/>
      <c r="H39" s="1368"/>
      <c r="I39" s="1368"/>
      <c r="J39" s="1369"/>
    </row>
    <row r="40" spans="2:11" ht="30" customHeight="1" x14ac:dyDescent="0.2">
      <c r="B40" s="690" t="s">
        <v>3967</v>
      </c>
      <c r="C40" s="1372"/>
      <c r="D40" s="1372"/>
      <c r="E40" s="1372"/>
      <c r="F40" s="1372"/>
      <c r="G40" s="1372"/>
      <c r="H40" s="1372"/>
      <c r="I40" s="1372"/>
      <c r="J40" s="1373"/>
    </row>
    <row r="41" spans="2:11" ht="72" hidden="1" customHeight="1" x14ac:dyDescent="0.2">
      <c r="B41" s="1367" t="s">
        <v>2841</v>
      </c>
      <c r="C41" s="1354"/>
      <c r="D41" s="1354"/>
      <c r="E41" s="1355"/>
      <c r="F41" s="1367" t="s">
        <v>2840</v>
      </c>
      <c r="G41" s="1354"/>
      <c r="H41" s="1354"/>
      <c r="I41" s="1354"/>
      <c r="J41" s="1355"/>
    </row>
    <row r="42" spans="2:11" ht="76.5" hidden="1" customHeight="1" x14ac:dyDescent="0.2">
      <c r="B42" s="1367" t="s">
        <v>2839</v>
      </c>
      <c r="C42" s="1354"/>
      <c r="D42" s="1354"/>
      <c r="E42" s="1355"/>
      <c r="F42" s="1367" t="s">
        <v>2838</v>
      </c>
      <c r="G42" s="1354"/>
      <c r="H42" s="1354"/>
      <c r="I42" s="1354"/>
      <c r="J42" s="1355"/>
    </row>
    <row r="43" spans="2:11" ht="39" hidden="1" customHeight="1" x14ac:dyDescent="0.2">
      <c r="B43" s="1367" t="s">
        <v>2837</v>
      </c>
      <c r="C43" s="1354"/>
      <c r="D43" s="1354"/>
      <c r="E43" s="1355"/>
      <c r="F43" s="1367" t="s">
        <v>2836</v>
      </c>
      <c r="G43" s="1354"/>
      <c r="H43" s="1354"/>
      <c r="I43" s="1354"/>
      <c r="J43" s="1355"/>
    </row>
    <row r="44" spans="2:11" ht="39" hidden="1" customHeight="1" x14ac:dyDescent="0.2">
      <c r="B44" s="1367" t="s">
        <v>2835</v>
      </c>
      <c r="C44" s="1354"/>
      <c r="D44" s="1354"/>
      <c r="E44" s="1355"/>
      <c r="F44" s="1367" t="s">
        <v>2834</v>
      </c>
      <c r="G44" s="1354"/>
      <c r="H44" s="1354"/>
      <c r="I44" s="1354"/>
      <c r="J44" s="1355"/>
    </row>
  </sheetData>
  <sheetProtection algorithmName="SHA-512" hashValue="e6AR1glKdgXy094GikvoyCLcRK9aw+fZki3nVpQj3MImXdDSSL+afZSeP9LzY+pZcLy1xm9yVJS6Wg5OFeWrzg==" saltValue="0rvn/1LyQE9n2y7+Xjn5Kg==" spinCount="100000" sheet="1" objects="1" scenarios="1"/>
  <mergeCells count="65">
    <mergeCell ref="C31:D31"/>
    <mergeCell ref="F31:G31"/>
    <mergeCell ref="H31:J31"/>
    <mergeCell ref="C34:D34"/>
    <mergeCell ref="F34:G34"/>
    <mergeCell ref="H34:J34"/>
    <mergeCell ref="B30:B31"/>
    <mergeCell ref="B44:E44"/>
    <mergeCell ref="F44:J44"/>
    <mergeCell ref="B41:E41"/>
    <mergeCell ref="F41:J41"/>
    <mergeCell ref="B42:E42"/>
    <mergeCell ref="F42:J42"/>
    <mergeCell ref="B43:E43"/>
    <mergeCell ref="F43:J43"/>
    <mergeCell ref="C33:D33"/>
    <mergeCell ref="F33:G33"/>
    <mergeCell ref="H33:J33"/>
    <mergeCell ref="C30:J30"/>
    <mergeCell ref="B18:J18"/>
    <mergeCell ref="C19:D19"/>
    <mergeCell ref="F19:G19"/>
    <mergeCell ref="H19:J19"/>
    <mergeCell ref="C21:D21"/>
    <mergeCell ref="F21:G21"/>
    <mergeCell ref="H21:J21"/>
    <mergeCell ref="C20:J20"/>
    <mergeCell ref="B20:B21"/>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B23:J23"/>
    <mergeCell ref="C24:D24"/>
    <mergeCell ref="F24:G24"/>
    <mergeCell ref="H24:J24"/>
    <mergeCell ref="B25:J25"/>
    <mergeCell ref="B40:J40"/>
    <mergeCell ref="B26:B27"/>
    <mergeCell ref="C26:J26"/>
    <mergeCell ref="C27:D27"/>
    <mergeCell ref="F27:G27"/>
    <mergeCell ref="H27:J27"/>
    <mergeCell ref="B37:J37"/>
    <mergeCell ref="B39:E39"/>
    <mergeCell ref="F39:J39"/>
    <mergeCell ref="B28:B29"/>
    <mergeCell ref="C28:J28"/>
    <mergeCell ref="C29:D29"/>
    <mergeCell ref="F29:G29"/>
    <mergeCell ref="H29:J29"/>
    <mergeCell ref="C32:J32"/>
    <mergeCell ref="B32:B34"/>
  </mergeCells>
  <hyperlinks>
    <hyperlink ref="B2" location="Inhaltsverzeichnis!A1" display="zurück zum Inhaltsverzeichnis" xr:uid="{D0F27EF4-B053-4C1F-80D3-8B374585C91F}"/>
    <hyperlink ref="B2:C2" location="Inhaltsverzeichnis!A1" display="Inhaltsverzeichnis (Table of contents)" xr:uid="{78C60B74-EEE7-48A2-8441-6D5C6F73C6F3}"/>
    <hyperlink ref="B2:D2" location="Inhaltsverzeichnis!A1" display="Inhaltsverzeichnis (Table of contents)" xr:uid="{70D37B99-659E-4D5F-9FED-FED841C888B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308D4-9B50-4D6E-BF1A-9AFBD2F716F7}">
  <dimension ref="A1:K58"/>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36" customHeight="1" x14ac:dyDescent="0.25">
      <c r="B1" s="659" t="s">
        <v>2879</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2878</v>
      </c>
      <c r="C5" s="700"/>
      <c r="D5" s="700"/>
      <c r="E5" s="700"/>
      <c r="F5" s="700"/>
      <c r="G5" s="700"/>
      <c r="H5" s="700"/>
      <c r="I5" s="700"/>
      <c r="J5" s="700"/>
    </row>
    <row r="7" spans="1:11" ht="30.75" customHeight="1" x14ac:dyDescent="0.2">
      <c r="B7" s="782" t="s">
        <v>2425</v>
      </c>
      <c r="C7" s="783"/>
      <c r="D7" s="1331" t="s">
        <v>2877</v>
      </c>
      <c r="E7" s="1332"/>
      <c r="F7" s="1332"/>
      <c r="G7" s="1332"/>
      <c r="H7" s="1332"/>
      <c r="I7" s="1332"/>
      <c r="J7" s="1332"/>
    </row>
    <row r="8" spans="1:11" ht="26.25" customHeight="1" x14ac:dyDescent="0.2">
      <c r="B8" s="782" t="s">
        <v>2423</v>
      </c>
      <c r="C8" s="783"/>
      <c r="D8" s="1333" t="s">
        <v>2876</v>
      </c>
      <c r="E8" s="1334"/>
      <c r="F8" s="1334"/>
      <c r="G8" s="1334"/>
      <c r="H8" s="1334"/>
      <c r="I8" s="1334"/>
      <c r="J8" s="1335"/>
    </row>
    <row r="9" spans="1:11" ht="28.5" customHeight="1" x14ac:dyDescent="0.2">
      <c r="B9" s="782" t="s">
        <v>2421</v>
      </c>
      <c r="C9" s="783"/>
      <c r="D9" s="1381" t="s">
        <v>10</v>
      </c>
      <c r="E9" s="1380"/>
      <c r="F9" s="1380"/>
      <c r="G9" s="1380"/>
      <c r="H9" s="1380"/>
      <c r="I9" s="1380"/>
      <c r="J9" s="1380"/>
    </row>
    <row r="10" spans="1:11" ht="27.75" customHeight="1" x14ac:dyDescent="0.2">
      <c r="B10" s="782" t="s">
        <v>2419</v>
      </c>
      <c r="C10" s="783"/>
      <c r="D10" s="1336" t="s">
        <v>2875</v>
      </c>
      <c r="E10" s="1337"/>
      <c r="F10" s="1337"/>
      <c r="G10" s="1337"/>
      <c r="H10" s="1337"/>
      <c r="I10" s="1337"/>
      <c r="J10" s="1338"/>
    </row>
    <row r="11" spans="1:11" x14ac:dyDescent="0.2">
      <c r="B11" s="351"/>
      <c r="C11" s="350"/>
      <c r="D11" s="349"/>
      <c r="E11" s="349"/>
      <c r="F11" s="349"/>
      <c r="G11" s="349"/>
    </row>
    <row r="12" spans="1:11" ht="29.25" customHeight="1" x14ac:dyDescent="0.2">
      <c r="B12" s="782" t="s">
        <v>2418</v>
      </c>
      <c r="C12" s="782"/>
      <c r="D12" s="1331" t="s">
        <v>2874</v>
      </c>
      <c r="E12" s="1332"/>
      <c r="F12" s="1332"/>
      <c r="G12" s="1332"/>
      <c r="H12" s="1332"/>
      <c r="I12" s="1332"/>
      <c r="J12" s="1332"/>
    </row>
    <row r="13" spans="1:11" ht="155.25" customHeight="1" x14ac:dyDescent="0.2">
      <c r="B13" s="782" t="s">
        <v>2417</v>
      </c>
      <c r="C13" s="782"/>
      <c r="D13" s="1430" t="s">
        <v>2873</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2872</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2871</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1.9" customHeight="1" x14ac:dyDescent="0.2">
      <c r="B20" s="1409"/>
      <c r="C20" s="690" t="s">
        <v>3962</v>
      </c>
      <c r="D20" s="691"/>
      <c r="E20" s="691"/>
      <c r="F20" s="691"/>
      <c r="G20" s="691"/>
      <c r="H20" s="691"/>
      <c r="I20" s="691"/>
      <c r="J20" s="692"/>
      <c r="K20" s="421"/>
    </row>
    <row r="21" spans="2:11" ht="80.25" customHeight="1" x14ac:dyDescent="0.2">
      <c r="B21" s="1411"/>
      <c r="C21" s="829" t="s">
        <v>458</v>
      </c>
      <c r="D21" s="829"/>
      <c r="E21" s="3" t="s">
        <v>25</v>
      </c>
      <c r="F21" s="1363" t="s">
        <v>436</v>
      </c>
      <c r="G21" s="829"/>
      <c r="H21" s="1382" t="s">
        <v>436</v>
      </c>
      <c r="I21" s="1383"/>
      <c r="J21" s="1383"/>
      <c r="K21" s="301"/>
    </row>
    <row r="22" spans="2:11" x14ac:dyDescent="0.2">
      <c r="C22" s="99"/>
    </row>
    <row r="23" spans="2:11" ht="27.75" customHeight="1" x14ac:dyDescent="0.2">
      <c r="B23" s="1348" t="s">
        <v>2870</v>
      </c>
      <c r="C23" s="1348"/>
      <c r="D23" s="1348"/>
      <c r="E23" s="1348"/>
      <c r="F23" s="1348"/>
      <c r="G23" s="1348"/>
      <c r="H23" s="1348"/>
      <c r="I23" s="1348"/>
      <c r="J23" s="1348"/>
    </row>
    <row r="24" spans="2:11" ht="22.5" x14ac:dyDescent="0.2">
      <c r="B24" s="133"/>
      <c r="C24" s="1346" t="s">
        <v>2411</v>
      </c>
      <c r="D24" s="1347"/>
      <c r="E24" s="131" t="s">
        <v>2410</v>
      </c>
      <c r="F24" s="1346" t="s">
        <v>2409</v>
      </c>
      <c r="G24" s="1347"/>
      <c r="H24" s="1346" t="s">
        <v>2408</v>
      </c>
      <c r="I24" s="1347"/>
      <c r="J24" s="1347"/>
      <c r="K24" s="98"/>
    </row>
    <row r="25" spans="2:11" ht="27" customHeight="1" x14ac:dyDescent="0.2">
      <c r="B25" s="1384" t="s">
        <v>3486</v>
      </c>
      <c r="C25" s="1385"/>
      <c r="D25" s="1385"/>
      <c r="E25" s="1385"/>
      <c r="F25" s="1385"/>
      <c r="G25" s="1385"/>
      <c r="H25" s="1385"/>
      <c r="I25" s="1385"/>
      <c r="J25" s="1386"/>
    </row>
    <row r="26" spans="2:11" ht="30" customHeight="1" x14ac:dyDescent="0.2">
      <c r="B26" s="1393"/>
      <c r="C26" s="690" t="s">
        <v>3963</v>
      </c>
      <c r="D26" s="691"/>
      <c r="E26" s="691"/>
      <c r="F26" s="691"/>
      <c r="G26" s="691"/>
      <c r="H26" s="691"/>
      <c r="I26" s="691"/>
      <c r="J26" s="692"/>
      <c r="K26" s="301"/>
    </row>
    <row r="27" spans="2:11" ht="157.5" customHeight="1" x14ac:dyDescent="0.2">
      <c r="B27" s="1394"/>
      <c r="C27" s="694" t="s">
        <v>250</v>
      </c>
      <c r="D27" s="1051"/>
      <c r="E27" s="46" t="s">
        <v>25</v>
      </c>
      <c r="F27" s="1363" t="s">
        <v>251</v>
      </c>
      <c r="G27" s="829"/>
      <c r="H27" s="1382" t="s">
        <v>2868</v>
      </c>
      <c r="I27" s="1383"/>
      <c r="J27" s="1383"/>
      <c r="K27" s="98"/>
    </row>
    <row r="28" spans="2:11" ht="80.25" customHeight="1" x14ac:dyDescent="0.2">
      <c r="B28" s="1394"/>
      <c r="C28" s="829" t="s">
        <v>254</v>
      </c>
      <c r="D28" s="829"/>
      <c r="E28" s="46" t="s">
        <v>25</v>
      </c>
      <c r="F28" s="1363" t="s">
        <v>436</v>
      </c>
      <c r="G28" s="829"/>
      <c r="H28" s="1382" t="s">
        <v>436</v>
      </c>
      <c r="I28" s="1383"/>
      <c r="J28" s="1383"/>
      <c r="K28" s="98"/>
    </row>
    <row r="29" spans="2:11" ht="108.75" customHeight="1" x14ac:dyDescent="0.2">
      <c r="B29" s="1395"/>
      <c r="C29" s="829" t="s">
        <v>459</v>
      </c>
      <c r="D29" s="829"/>
      <c r="E29" s="46" t="s">
        <v>63</v>
      </c>
      <c r="F29" s="1363" t="s">
        <v>522</v>
      </c>
      <c r="G29" s="829"/>
      <c r="H29" s="1363" t="s">
        <v>3964</v>
      </c>
      <c r="I29" s="829"/>
      <c r="J29" s="829"/>
      <c r="K29" s="98"/>
    </row>
    <row r="30" spans="2:11" ht="30" customHeight="1" x14ac:dyDescent="0.2">
      <c r="B30" s="1393"/>
      <c r="C30" s="690" t="s">
        <v>3485</v>
      </c>
      <c r="D30" s="691"/>
      <c r="E30" s="691"/>
      <c r="F30" s="691"/>
      <c r="G30" s="691"/>
      <c r="H30" s="691"/>
      <c r="I30" s="691"/>
      <c r="J30" s="692"/>
      <c r="K30" s="403"/>
    </row>
    <row r="31" spans="2:11" ht="157.5" customHeight="1" x14ac:dyDescent="0.2">
      <c r="B31" s="1395"/>
      <c r="C31" s="694" t="s">
        <v>250</v>
      </c>
      <c r="D31" s="1051"/>
      <c r="E31" s="46" t="s">
        <v>25</v>
      </c>
      <c r="F31" s="1363" t="s">
        <v>251</v>
      </c>
      <c r="G31" s="829"/>
      <c r="H31" s="1382" t="s">
        <v>2989</v>
      </c>
      <c r="I31" s="1383"/>
      <c r="J31" s="1383"/>
      <c r="K31" s="98"/>
    </row>
    <row r="32" spans="2:11" ht="32.450000000000003" customHeight="1" x14ac:dyDescent="0.2">
      <c r="B32" s="1384" t="s">
        <v>3488</v>
      </c>
      <c r="C32" s="1385"/>
      <c r="D32" s="1385"/>
      <c r="E32" s="1385"/>
      <c r="F32" s="1385"/>
      <c r="G32" s="1385"/>
      <c r="H32" s="1385"/>
      <c r="I32" s="1385"/>
      <c r="J32" s="1386"/>
    </row>
    <row r="33" spans="2:11" ht="30" customHeight="1" x14ac:dyDescent="0.2">
      <c r="B33" s="1393"/>
      <c r="C33" s="690" t="s">
        <v>3965</v>
      </c>
      <c r="D33" s="691"/>
      <c r="E33" s="691"/>
      <c r="F33" s="691"/>
      <c r="G33" s="691"/>
      <c r="H33" s="691"/>
      <c r="I33" s="691"/>
      <c r="J33" s="692"/>
      <c r="K33" s="403"/>
    </row>
    <row r="34" spans="2:11" ht="157.5" customHeight="1" x14ac:dyDescent="0.2">
      <c r="B34" s="1394"/>
      <c r="C34" s="694" t="s">
        <v>250</v>
      </c>
      <c r="D34" s="1051"/>
      <c r="E34" s="46" t="s">
        <v>25</v>
      </c>
      <c r="F34" s="1363" t="s">
        <v>251</v>
      </c>
      <c r="G34" s="829"/>
      <c r="H34" s="1382" t="s">
        <v>2868</v>
      </c>
      <c r="I34" s="1383"/>
      <c r="J34" s="1383"/>
      <c r="K34" s="98"/>
    </row>
    <row r="35" spans="2:11" ht="49.9" customHeight="1" x14ac:dyDescent="0.2">
      <c r="B35" s="1394"/>
      <c r="C35" s="829" t="s">
        <v>254</v>
      </c>
      <c r="D35" s="829"/>
      <c r="E35" s="46" t="s">
        <v>25</v>
      </c>
      <c r="F35" s="1363" t="s">
        <v>436</v>
      </c>
      <c r="G35" s="829"/>
      <c r="H35" s="1382" t="s">
        <v>436</v>
      </c>
      <c r="I35" s="1383"/>
      <c r="J35" s="1383"/>
      <c r="K35" s="98"/>
    </row>
    <row r="36" spans="2:11" ht="97.9" customHeight="1" x14ac:dyDescent="0.2">
      <c r="B36" s="1394"/>
      <c r="C36" s="829" t="s">
        <v>459</v>
      </c>
      <c r="D36" s="829"/>
      <c r="E36" s="46" t="s">
        <v>63</v>
      </c>
      <c r="F36" s="1363" t="s">
        <v>522</v>
      </c>
      <c r="G36" s="829"/>
      <c r="H36" s="1382" t="s">
        <v>3489</v>
      </c>
      <c r="I36" s="1383"/>
      <c r="J36" s="1383"/>
      <c r="K36" s="98"/>
    </row>
    <row r="37" spans="2:11" ht="40.9" customHeight="1" x14ac:dyDescent="0.2">
      <c r="B37" s="1394"/>
      <c r="C37" s="829" t="s">
        <v>716</v>
      </c>
      <c r="D37" s="829"/>
      <c r="E37" s="46" t="s">
        <v>25</v>
      </c>
      <c r="F37" s="1363" t="s">
        <v>436</v>
      </c>
      <c r="G37" s="829"/>
      <c r="H37" s="1382" t="s">
        <v>436</v>
      </c>
      <c r="I37" s="1383"/>
      <c r="J37" s="1383"/>
      <c r="K37" s="98"/>
    </row>
    <row r="38" spans="2:11" ht="32.450000000000003" customHeight="1" x14ac:dyDescent="0.2">
      <c r="B38" s="1395"/>
      <c r="C38" s="829" t="s">
        <v>717</v>
      </c>
      <c r="D38" s="829" t="s">
        <v>16</v>
      </c>
      <c r="E38" s="46" t="s">
        <v>25</v>
      </c>
      <c r="F38" s="1363" t="s">
        <v>436</v>
      </c>
      <c r="G38" s="829"/>
      <c r="H38" s="1382" t="s">
        <v>436</v>
      </c>
      <c r="I38" s="1383"/>
      <c r="J38" s="1383"/>
      <c r="K38" s="98"/>
    </row>
    <row r="39" spans="2:11" ht="30" customHeight="1" x14ac:dyDescent="0.2">
      <c r="B39" s="1393"/>
      <c r="C39" s="690" t="s">
        <v>3485</v>
      </c>
      <c r="D39" s="691"/>
      <c r="E39" s="691"/>
      <c r="F39" s="691"/>
      <c r="G39" s="691"/>
      <c r="H39" s="691"/>
      <c r="I39" s="691"/>
      <c r="J39" s="692"/>
      <c r="K39" s="403"/>
    </row>
    <row r="40" spans="2:11" ht="157.5" customHeight="1" x14ac:dyDescent="0.2">
      <c r="B40" s="1395"/>
      <c r="C40" s="694" t="s">
        <v>250</v>
      </c>
      <c r="D40" s="1051"/>
      <c r="E40" s="46" t="s">
        <v>25</v>
      </c>
      <c r="F40" s="1363" t="s">
        <v>251</v>
      </c>
      <c r="G40" s="829"/>
      <c r="H40" s="1382" t="s">
        <v>2989</v>
      </c>
      <c r="I40" s="1383"/>
      <c r="J40" s="1383"/>
      <c r="K40" s="98"/>
    </row>
    <row r="44" spans="2:11" ht="16.5" customHeight="1" thickBot="1" x14ac:dyDescent="0.3">
      <c r="B44" s="1352" t="s">
        <v>2402</v>
      </c>
      <c r="C44" s="1352"/>
      <c r="D44" s="1352"/>
      <c r="E44" s="1352"/>
      <c r="F44" s="1352"/>
      <c r="G44" s="1352"/>
      <c r="H44" s="1352"/>
      <c r="I44" s="1352"/>
      <c r="J44" s="1352"/>
    </row>
    <row r="45" spans="2:11" x14ac:dyDescent="0.2">
      <c r="B45" s="346"/>
    </row>
    <row r="46" spans="2:11" ht="23.25" customHeight="1" x14ac:dyDescent="0.2">
      <c r="B46" s="1057" t="s">
        <v>2401</v>
      </c>
      <c r="C46" s="1368"/>
      <c r="D46" s="1368"/>
      <c r="E46" s="1369"/>
      <c r="F46" s="1057" t="s">
        <v>2400</v>
      </c>
      <c r="G46" s="1368"/>
      <c r="H46" s="1368"/>
      <c r="I46" s="1368"/>
      <c r="J46" s="1369"/>
    </row>
    <row r="47" spans="2:11" ht="30" customHeight="1" x14ac:dyDescent="0.2">
      <c r="B47" s="690" t="s">
        <v>3967</v>
      </c>
      <c r="C47" s="1372"/>
      <c r="D47" s="1372"/>
      <c r="E47" s="1372"/>
      <c r="F47" s="1372"/>
      <c r="G47" s="1372"/>
      <c r="H47" s="1372"/>
      <c r="I47" s="1372"/>
      <c r="J47" s="1373"/>
    </row>
    <row r="48" spans="2:11" ht="72" hidden="1" customHeight="1" x14ac:dyDescent="0.2">
      <c r="B48" s="1367" t="s">
        <v>2867</v>
      </c>
      <c r="C48" s="1354"/>
      <c r="D48" s="1354"/>
      <c r="E48" s="1355"/>
      <c r="F48" s="1367" t="s">
        <v>2866</v>
      </c>
      <c r="G48" s="1354"/>
      <c r="H48" s="1354"/>
      <c r="I48" s="1354"/>
      <c r="J48" s="1355"/>
    </row>
    <row r="49" spans="2:10" ht="76.5" hidden="1" customHeight="1" x14ac:dyDescent="0.2">
      <c r="B49" s="1367" t="s">
        <v>2865</v>
      </c>
      <c r="C49" s="1354"/>
      <c r="D49" s="1354"/>
      <c r="E49" s="1355"/>
      <c r="F49" s="1367" t="s">
        <v>2864</v>
      </c>
      <c r="G49" s="1354"/>
      <c r="H49" s="1354"/>
      <c r="I49" s="1354"/>
      <c r="J49" s="1355"/>
    </row>
    <row r="50" spans="2:10" ht="76.5" hidden="1" customHeight="1" x14ac:dyDescent="0.2">
      <c r="B50" s="1367" t="s">
        <v>2863</v>
      </c>
      <c r="C50" s="1354"/>
      <c r="D50" s="1354"/>
      <c r="E50" s="1355"/>
      <c r="F50" s="1367" t="s">
        <v>2857</v>
      </c>
      <c r="G50" s="1354"/>
      <c r="H50" s="1354"/>
      <c r="I50" s="1354"/>
      <c r="J50" s="1355"/>
    </row>
    <row r="51" spans="2:10" ht="76.5" hidden="1" customHeight="1" x14ac:dyDescent="0.2">
      <c r="B51" s="1367" t="s">
        <v>2862</v>
      </c>
      <c r="C51" s="1354"/>
      <c r="D51" s="1354"/>
      <c r="E51" s="1355"/>
      <c r="F51" s="1367" t="s">
        <v>2857</v>
      </c>
      <c r="G51" s="1354"/>
      <c r="H51" s="1354"/>
      <c r="I51" s="1354"/>
      <c r="J51" s="1355"/>
    </row>
    <row r="52" spans="2:10" ht="76.5" hidden="1" customHeight="1" x14ac:dyDescent="0.2">
      <c r="B52" s="1367" t="s">
        <v>2861</v>
      </c>
      <c r="C52" s="1354"/>
      <c r="D52" s="1354"/>
      <c r="E52" s="1355"/>
      <c r="F52" s="1367" t="s">
        <v>2857</v>
      </c>
      <c r="G52" s="1354"/>
      <c r="H52" s="1354"/>
      <c r="I52" s="1354"/>
      <c r="J52" s="1355"/>
    </row>
    <row r="53" spans="2:10" ht="76.5" hidden="1" customHeight="1" x14ac:dyDescent="0.2">
      <c r="B53" s="1367" t="s">
        <v>2860</v>
      </c>
      <c r="C53" s="1354"/>
      <c r="D53" s="1354"/>
      <c r="E53" s="1355"/>
      <c r="F53" s="1367" t="s">
        <v>2857</v>
      </c>
      <c r="G53" s="1354"/>
      <c r="H53" s="1354"/>
      <c r="I53" s="1354"/>
      <c r="J53" s="1355"/>
    </row>
    <row r="54" spans="2:10" ht="76.5" hidden="1" customHeight="1" x14ac:dyDescent="0.2">
      <c r="B54" s="1367" t="s">
        <v>2859</v>
      </c>
      <c r="C54" s="1354"/>
      <c r="D54" s="1354"/>
      <c r="E54" s="1355"/>
      <c r="F54" s="1367" t="s">
        <v>2428</v>
      </c>
      <c r="G54" s="1354"/>
      <c r="H54" s="1354"/>
      <c r="I54" s="1354"/>
      <c r="J54" s="1355"/>
    </row>
    <row r="55" spans="2:10" ht="76.5" hidden="1" customHeight="1" x14ac:dyDescent="0.2">
      <c r="B55" s="1367" t="s">
        <v>2858</v>
      </c>
      <c r="C55" s="1354"/>
      <c r="D55" s="1354"/>
      <c r="E55" s="1355"/>
      <c r="F55" s="1367" t="s">
        <v>2857</v>
      </c>
      <c r="G55" s="1354"/>
      <c r="H55" s="1354"/>
      <c r="I55" s="1354"/>
      <c r="J55" s="1355"/>
    </row>
    <row r="56" spans="2:10" ht="76.5" hidden="1" customHeight="1" x14ac:dyDescent="0.2">
      <c r="B56" s="1367" t="s">
        <v>2856</v>
      </c>
      <c r="C56" s="1354"/>
      <c r="D56" s="1354"/>
      <c r="E56" s="1355"/>
      <c r="F56" s="1367" t="s">
        <v>2855</v>
      </c>
      <c r="G56" s="1354"/>
      <c r="H56" s="1354"/>
      <c r="I56" s="1354"/>
      <c r="J56" s="1355"/>
    </row>
    <row r="57" spans="2:10" ht="76.5" hidden="1" customHeight="1" x14ac:dyDescent="0.2">
      <c r="B57" s="1367" t="s">
        <v>2854</v>
      </c>
      <c r="C57" s="1354"/>
      <c r="D57" s="1354"/>
      <c r="E57" s="1355"/>
      <c r="F57" s="1367" t="s">
        <v>2853</v>
      </c>
      <c r="G57" s="1354"/>
      <c r="H57" s="1354"/>
      <c r="I57" s="1354"/>
      <c r="J57" s="1355"/>
    </row>
    <row r="58" spans="2:10" ht="76.5" hidden="1" customHeight="1" x14ac:dyDescent="0.2">
      <c r="B58" s="1367" t="s">
        <v>2852</v>
      </c>
      <c r="C58" s="1354"/>
      <c r="D58" s="1354"/>
      <c r="E58" s="1355"/>
      <c r="F58" s="1367" t="s">
        <v>2851</v>
      </c>
      <c r="G58" s="1354"/>
      <c r="H58" s="1354"/>
      <c r="I58" s="1354"/>
      <c r="J58" s="1355"/>
    </row>
  </sheetData>
  <sheetProtection algorithmName="SHA-512" hashValue="SxuXY5uGvEO4jL6Va1ZHYvZ4LuNfae6L56GlNA6wEGGtynTQ7DRPJIGbP4hhlA/6iEXGz9SUVMSXkH36xkDQlw==" saltValue="HTQs5DlerpAfEbOftV3oNw==" spinCount="100000" sheet="1" objects="1" scenarios="1"/>
  <mergeCells count="95">
    <mergeCell ref="B33:B38"/>
    <mergeCell ref="C20:J20"/>
    <mergeCell ref="B20:B21"/>
    <mergeCell ref="B26:B29"/>
    <mergeCell ref="B52:E52"/>
    <mergeCell ref="F52:J52"/>
    <mergeCell ref="B44:J44"/>
    <mergeCell ref="B46:E46"/>
    <mergeCell ref="F46:J46"/>
    <mergeCell ref="B48:E48"/>
    <mergeCell ref="F48:J48"/>
    <mergeCell ref="B49:E49"/>
    <mergeCell ref="F49:J49"/>
    <mergeCell ref="C27:D27"/>
    <mergeCell ref="F27:G27"/>
    <mergeCell ref="H27:J27"/>
    <mergeCell ref="B53:E53"/>
    <mergeCell ref="F53:J53"/>
    <mergeCell ref="B50:E50"/>
    <mergeCell ref="F50:J50"/>
    <mergeCell ref="B51:E51"/>
    <mergeCell ref="F51:J51"/>
    <mergeCell ref="B54:E54"/>
    <mergeCell ref="F54:J54"/>
    <mergeCell ref="B58:E58"/>
    <mergeCell ref="F58:J58"/>
    <mergeCell ref="B55:E55"/>
    <mergeCell ref="F55:J55"/>
    <mergeCell ref="B56:E56"/>
    <mergeCell ref="F56:J56"/>
    <mergeCell ref="B57:E57"/>
    <mergeCell ref="F57:J57"/>
    <mergeCell ref="C37:D37"/>
    <mergeCell ref="F37:G37"/>
    <mergeCell ref="H37:J37"/>
    <mergeCell ref="C38:D38"/>
    <mergeCell ref="F38:G38"/>
    <mergeCell ref="H38:J38"/>
    <mergeCell ref="H19:J19"/>
    <mergeCell ref="C21:D21"/>
    <mergeCell ref="F21:G21"/>
    <mergeCell ref="H21:J21"/>
    <mergeCell ref="B23:J23"/>
    <mergeCell ref="F24:G24"/>
    <mergeCell ref="H24:J24"/>
    <mergeCell ref="B25:J25"/>
    <mergeCell ref="B30:B31"/>
    <mergeCell ref="C29:D29"/>
    <mergeCell ref="F29:G29"/>
    <mergeCell ref="H29:J29"/>
    <mergeCell ref="C26:J26"/>
    <mergeCell ref="C28:D28"/>
    <mergeCell ref="F28:G28"/>
    <mergeCell ref="H28:J28"/>
    <mergeCell ref="C31:D31"/>
    <mergeCell ref="F31:G31"/>
    <mergeCell ref="H31:J31"/>
    <mergeCell ref="B1:F1"/>
    <mergeCell ref="B2:D2"/>
    <mergeCell ref="B5:J5"/>
    <mergeCell ref="B7:C7"/>
    <mergeCell ref="D7:J7"/>
    <mergeCell ref="B8:C8"/>
    <mergeCell ref="D8:J8"/>
    <mergeCell ref="B9:C9"/>
    <mergeCell ref="D9:J9"/>
    <mergeCell ref="B10:C10"/>
    <mergeCell ref="D10:J10"/>
    <mergeCell ref="B12:C12"/>
    <mergeCell ref="D12:J12"/>
    <mergeCell ref="B13:C13"/>
    <mergeCell ref="D13:J13"/>
    <mergeCell ref="B16:J16"/>
    <mergeCell ref="B18:J18"/>
    <mergeCell ref="C19:D19"/>
    <mergeCell ref="F19:G19"/>
    <mergeCell ref="C36:D36"/>
    <mergeCell ref="F36:G36"/>
    <mergeCell ref="H36:J36"/>
    <mergeCell ref="B32:J32"/>
    <mergeCell ref="C33:J33"/>
    <mergeCell ref="C34:D34"/>
    <mergeCell ref="F34:G34"/>
    <mergeCell ref="H34:J34"/>
    <mergeCell ref="C35:D35"/>
    <mergeCell ref="F35:G35"/>
    <mergeCell ref="H35:J35"/>
    <mergeCell ref="C30:J30"/>
    <mergeCell ref="C24:D24"/>
    <mergeCell ref="B47:J47"/>
    <mergeCell ref="B39:B40"/>
    <mergeCell ref="C39:J39"/>
    <mergeCell ref="C40:D40"/>
    <mergeCell ref="F40:G40"/>
    <mergeCell ref="H40:J40"/>
  </mergeCells>
  <hyperlinks>
    <hyperlink ref="B2" location="Inhaltsverzeichnis!A1" display="zurück zum Inhaltsverzeichnis" xr:uid="{283A32CE-B8A2-4A31-BD23-15F91918DD50}"/>
    <hyperlink ref="B2:C2" location="Inhaltsverzeichnis!A1" display="Inhaltsverzeichnis (Table of contents)" xr:uid="{4A204D73-CA00-48BF-988A-F6CC2CF36668}"/>
    <hyperlink ref="B2:D2" location="Inhaltsverzeichnis!A1" display="Inhaltsverzeichnis (Table of contents)" xr:uid="{DBFF33EC-BB5F-406A-8410-FCE19A3719FC}"/>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3CC2D-B3D0-4AC1-AB3F-65D427120530}">
  <dimension ref="A1:K59"/>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63" customHeight="1" x14ac:dyDescent="0.25">
      <c r="B1" s="659" t="s">
        <v>2887</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2886</v>
      </c>
      <c r="C5" s="700"/>
      <c r="D5" s="700"/>
      <c r="E5" s="700"/>
      <c r="F5" s="700"/>
      <c r="G5" s="700"/>
      <c r="H5" s="700"/>
      <c r="I5" s="700"/>
      <c r="J5" s="700"/>
    </row>
    <row r="7" spans="1:11" ht="30.75" customHeight="1" x14ac:dyDescent="0.2">
      <c r="B7" s="782" t="s">
        <v>2425</v>
      </c>
      <c r="C7" s="783"/>
      <c r="D7" s="1331" t="s">
        <v>2885</v>
      </c>
      <c r="E7" s="1332"/>
      <c r="F7" s="1332"/>
      <c r="G7" s="1332"/>
      <c r="H7" s="1332"/>
      <c r="I7" s="1332"/>
      <c r="J7" s="1332"/>
    </row>
    <row r="8" spans="1:11" ht="26.25" customHeight="1" x14ac:dyDescent="0.2">
      <c r="B8" s="782" t="s">
        <v>2423</v>
      </c>
      <c r="C8" s="783"/>
      <c r="D8" s="1333"/>
      <c r="E8" s="1334"/>
      <c r="F8" s="1334"/>
      <c r="G8" s="1334"/>
      <c r="H8" s="1334"/>
      <c r="I8" s="1334"/>
      <c r="J8" s="1335"/>
    </row>
    <row r="9" spans="1:11" ht="28.5" customHeight="1" x14ac:dyDescent="0.2">
      <c r="B9" s="782" t="s">
        <v>2421</v>
      </c>
      <c r="C9" s="783"/>
      <c r="D9" s="1381" t="s">
        <v>10</v>
      </c>
      <c r="E9" s="1380"/>
      <c r="F9" s="1380"/>
      <c r="G9" s="1380"/>
      <c r="H9" s="1380"/>
      <c r="I9" s="1380"/>
      <c r="J9" s="1380"/>
    </row>
    <row r="10" spans="1:11" ht="27.75" customHeight="1" x14ac:dyDescent="0.2">
      <c r="B10" s="782" t="s">
        <v>2419</v>
      </c>
      <c r="C10" s="783"/>
      <c r="D10" s="1381" t="s">
        <v>10</v>
      </c>
      <c r="E10" s="1380"/>
      <c r="F10" s="1380"/>
      <c r="G10" s="1380"/>
      <c r="H10" s="1380"/>
      <c r="I10" s="1380"/>
      <c r="J10" s="1380"/>
    </row>
    <row r="11" spans="1:11" x14ac:dyDescent="0.2">
      <c r="B11" s="351"/>
      <c r="C11" s="350"/>
      <c r="D11" s="349"/>
      <c r="E11" s="349"/>
      <c r="F11" s="349"/>
      <c r="G11" s="349"/>
    </row>
    <row r="12" spans="1:11" ht="29.25" customHeight="1" x14ac:dyDescent="0.2">
      <c r="B12" s="782" t="s">
        <v>2418</v>
      </c>
      <c r="C12" s="782"/>
      <c r="D12" s="1331" t="s">
        <v>2884</v>
      </c>
      <c r="E12" s="1332"/>
      <c r="F12" s="1332"/>
      <c r="G12" s="1332"/>
      <c r="H12" s="1332"/>
      <c r="I12" s="1332"/>
      <c r="J12" s="1332"/>
    </row>
    <row r="13" spans="1:11" ht="145.5" customHeight="1" x14ac:dyDescent="0.2">
      <c r="B13" s="782" t="s">
        <v>2417</v>
      </c>
      <c r="C13" s="782"/>
      <c r="D13" s="1430" t="s">
        <v>2873</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2883</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2882</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1.9" customHeight="1" x14ac:dyDescent="0.2">
      <c r="B20" s="1409"/>
      <c r="C20" s="690" t="s">
        <v>3962</v>
      </c>
      <c r="D20" s="691"/>
      <c r="E20" s="691"/>
      <c r="F20" s="691"/>
      <c r="G20" s="691"/>
      <c r="H20" s="691"/>
      <c r="I20" s="691"/>
      <c r="J20" s="692"/>
      <c r="K20" s="421"/>
    </row>
    <row r="21" spans="2:11" ht="80.25" customHeight="1" x14ac:dyDescent="0.2">
      <c r="B21" s="1410"/>
      <c r="C21" s="829" t="s">
        <v>458</v>
      </c>
      <c r="D21" s="829"/>
      <c r="E21" s="3" t="s">
        <v>25</v>
      </c>
      <c r="F21" s="1363" t="s">
        <v>436</v>
      </c>
      <c r="G21" s="829"/>
      <c r="H21" s="1382" t="s">
        <v>436</v>
      </c>
      <c r="I21" s="1383"/>
      <c r="J21" s="1383"/>
      <c r="K21" s="301"/>
    </row>
    <row r="22" spans="2:11" ht="80.25" customHeight="1" x14ac:dyDescent="0.2">
      <c r="B22" s="1411"/>
      <c r="C22" s="829" t="s">
        <v>1230</v>
      </c>
      <c r="D22" s="829"/>
      <c r="E22" s="3" t="s">
        <v>25</v>
      </c>
      <c r="F22" s="1363" t="s">
        <v>3543</v>
      </c>
      <c r="G22" s="829"/>
      <c r="H22" s="1382" t="s">
        <v>3570</v>
      </c>
      <c r="I22" s="1383"/>
      <c r="J22" s="1383"/>
      <c r="K22" s="98"/>
    </row>
    <row r="23" spans="2:11" x14ac:dyDescent="0.2">
      <c r="C23" s="99"/>
    </row>
    <row r="24" spans="2:11" ht="27.75" customHeight="1" x14ac:dyDescent="0.2">
      <c r="B24" s="1348" t="s">
        <v>2880</v>
      </c>
      <c r="C24" s="1348"/>
      <c r="D24" s="1348"/>
      <c r="E24" s="1348"/>
      <c r="F24" s="1348"/>
      <c r="G24" s="1348"/>
      <c r="H24" s="1348"/>
      <c r="I24" s="1348"/>
      <c r="J24" s="1348"/>
    </row>
    <row r="25" spans="2:11" ht="22.5" x14ac:dyDescent="0.2">
      <c r="B25" s="133"/>
      <c r="C25" s="1346" t="s">
        <v>2411</v>
      </c>
      <c r="D25" s="1347"/>
      <c r="E25" s="131" t="s">
        <v>2410</v>
      </c>
      <c r="F25" s="1346" t="s">
        <v>2409</v>
      </c>
      <c r="G25" s="1347"/>
      <c r="H25" s="1346" t="s">
        <v>2408</v>
      </c>
      <c r="I25" s="1347"/>
      <c r="J25" s="1347"/>
      <c r="K25" s="98"/>
    </row>
    <row r="26" spans="2:11" ht="27" customHeight="1" x14ac:dyDescent="0.2">
      <c r="B26" s="1384" t="s">
        <v>3486</v>
      </c>
      <c r="C26" s="1385"/>
      <c r="D26" s="1385"/>
      <c r="E26" s="1385"/>
      <c r="F26" s="1385"/>
      <c r="G26" s="1385"/>
      <c r="H26" s="1385"/>
      <c r="I26" s="1385"/>
      <c r="J26" s="1386"/>
    </row>
    <row r="27" spans="2:11" ht="30" customHeight="1" x14ac:dyDescent="0.2">
      <c r="B27" s="1393"/>
      <c r="C27" s="690" t="s">
        <v>3963</v>
      </c>
      <c r="D27" s="691"/>
      <c r="E27" s="691"/>
      <c r="F27" s="691"/>
      <c r="G27" s="691"/>
      <c r="H27" s="691"/>
      <c r="I27" s="691"/>
      <c r="J27" s="692"/>
      <c r="K27" s="403"/>
    </row>
    <row r="28" spans="2:11" ht="157.5" customHeight="1" x14ac:dyDescent="0.2">
      <c r="B28" s="1394"/>
      <c r="C28" s="694" t="s">
        <v>250</v>
      </c>
      <c r="D28" s="1051"/>
      <c r="E28" s="46" t="s">
        <v>25</v>
      </c>
      <c r="F28" s="1363" t="s">
        <v>251</v>
      </c>
      <c r="G28" s="829"/>
      <c r="H28" s="1382" t="s">
        <v>2868</v>
      </c>
      <c r="I28" s="1383"/>
      <c r="J28" s="1383"/>
      <c r="K28" s="98"/>
    </row>
    <row r="29" spans="2:11" ht="80.25" customHeight="1" x14ac:dyDescent="0.2">
      <c r="B29" s="1394"/>
      <c r="C29" s="829" t="s">
        <v>3487</v>
      </c>
      <c r="D29" s="829"/>
      <c r="E29" s="46" t="s">
        <v>25</v>
      </c>
      <c r="F29" s="1363" t="s">
        <v>436</v>
      </c>
      <c r="G29" s="829"/>
      <c r="H29" s="1382" t="s">
        <v>436</v>
      </c>
      <c r="I29" s="1383"/>
      <c r="J29" s="1383"/>
      <c r="K29" s="98"/>
    </row>
    <row r="30" spans="2:11" ht="108.75" customHeight="1" x14ac:dyDescent="0.2">
      <c r="B30" s="1395"/>
      <c r="C30" s="829" t="s">
        <v>459</v>
      </c>
      <c r="D30" s="829"/>
      <c r="E30" s="46" t="s">
        <v>63</v>
      </c>
      <c r="F30" s="1363" t="s">
        <v>522</v>
      </c>
      <c r="G30" s="829"/>
      <c r="H30" s="1363" t="s">
        <v>3964</v>
      </c>
      <c r="I30" s="829"/>
      <c r="J30" s="829"/>
      <c r="K30" s="98"/>
    </row>
    <row r="31" spans="2:11" ht="30" customHeight="1" x14ac:dyDescent="0.2">
      <c r="B31" s="1393"/>
      <c r="C31" s="690" t="s">
        <v>3485</v>
      </c>
      <c r="D31" s="691"/>
      <c r="E31" s="691"/>
      <c r="F31" s="691"/>
      <c r="G31" s="691"/>
      <c r="H31" s="691"/>
      <c r="I31" s="691"/>
      <c r="J31" s="692"/>
      <c r="K31" s="403"/>
    </row>
    <row r="32" spans="2:11" ht="157.5" customHeight="1" x14ac:dyDescent="0.2">
      <c r="B32" s="1395"/>
      <c r="C32" s="694" t="s">
        <v>250</v>
      </c>
      <c r="D32" s="1051"/>
      <c r="E32" s="46" t="s">
        <v>25</v>
      </c>
      <c r="F32" s="1363" t="s">
        <v>251</v>
      </c>
      <c r="G32" s="829"/>
      <c r="H32" s="1382" t="s">
        <v>2989</v>
      </c>
      <c r="I32" s="1383"/>
      <c r="J32" s="1383"/>
      <c r="K32" s="98"/>
    </row>
    <row r="33" spans="2:11" ht="27" customHeight="1" x14ac:dyDescent="0.2">
      <c r="B33" s="1384" t="s">
        <v>3488</v>
      </c>
      <c r="C33" s="1385"/>
      <c r="D33" s="1385"/>
      <c r="E33" s="1385"/>
      <c r="F33" s="1385"/>
      <c r="G33" s="1385"/>
      <c r="H33" s="1385"/>
      <c r="I33" s="1385"/>
      <c r="J33" s="1386"/>
    </row>
    <row r="34" spans="2:11" ht="30" customHeight="1" x14ac:dyDescent="0.2">
      <c r="B34" s="1393"/>
      <c r="C34" s="690" t="s">
        <v>3965</v>
      </c>
      <c r="D34" s="691"/>
      <c r="E34" s="691"/>
      <c r="F34" s="691"/>
      <c r="G34" s="691"/>
      <c r="H34" s="691"/>
      <c r="I34" s="691"/>
      <c r="J34" s="692"/>
      <c r="K34" s="403"/>
    </row>
    <row r="35" spans="2:11" ht="157.5" customHeight="1" x14ac:dyDescent="0.2">
      <c r="B35" s="1394"/>
      <c r="C35" s="694" t="s">
        <v>250</v>
      </c>
      <c r="D35" s="1051"/>
      <c r="E35" s="46" t="s">
        <v>25</v>
      </c>
      <c r="F35" s="1363" t="s">
        <v>251</v>
      </c>
      <c r="G35" s="829"/>
      <c r="H35" s="1382" t="s">
        <v>2868</v>
      </c>
      <c r="I35" s="1383"/>
      <c r="J35" s="1383"/>
      <c r="K35" s="98"/>
    </row>
    <row r="36" spans="2:11" ht="56.45" customHeight="1" x14ac:dyDescent="0.2">
      <c r="B36" s="1394"/>
      <c r="C36" s="829" t="s">
        <v>3487</v>
      </c>
      <c r="D36" s="829"/>
      <c r="E36" s="46" t="s">
        <v>25</v>
      </c>
      <c r="F36" s="1363" t="s">
        <v>436</v>
      </c>
      <c r="G36" s="829"/>
      <c r="H36" s="1382" t="s">
        <v>436</v>
      </c>
      <c r="I36" s="1383"/>
      <c r="J36" s="1383"/>
      <c r="K36" s="98"/>
    </row>
    <row r="37" spans="2:11" ht="108.75" customHeight="1" x14ac:dyDescent="0.2">
      <c r="B37" s="1394"/>
      <c r="C37" s="829" t="s">
        <v>459</v>
      </c>
      <c r="D37" s="829"/>
      <c r="E37" s="46" t="s">
        <v>63</v>
      </c>
      <c r="F37" s="1363" t="s">
        <v>522</v>
      </c>
      <c r="G37" s="829"/>
      <c r="H37" s="1382" t="s">
        <v>3489</v>
      </c>
      <c r="I37" s="1383"/>
      <c r="J37" s="1383"/>
      <c r="K37" s="98"/>
    </row>
    <row r="38" spans="2:11" ht="39" customHeight="1" x14ac:dyDescent="0.2">
      <c r="B38" s="1394"/>
      <c r="C38" s="829" t="s">
        <v>716</v>
      </c>
      <c r="D38" s="829"/>
      <c r="E38" s="46" t="s">
        <v>25</v>
      </c>
      <c r="F38" s="1363" t="s">
        <v>436</v>
      </c>
      <c r="G38" s="829"/>
      <c r="H38" s="1382" t="s">
        <v>436</v>
      </c>
      <c r="I38" s="1383"/>
      <c r="J38" s="1383"/>
      <c r="K38" s="98"/>
    </row>
    <row r="39" spans="2:11" ht="38.450000000000003" customHeight="1" x14ac:dyDescent="0.2">
      <c r="B39" s="1395"/>
      <c r="C39" s="829" t="s">
        <v>717</v>
      </c>
      <c r="D39" s="829" t="s">
        <v>16</v>
      </c>
      <c r="E39" s="46" t="s">
        <v>25</v>
      </c>
      <c r="F39" s="1363" t="s">
        <v>436</v>
      </c>
      <c r="G39" s="829"/>
      <c r="H39" s="1382" t="s">
        <v>436</v>
      </c>
      <c r="I39" s="1383"/>
      <c r="J39" s="1383"/>
      <c r="K39" s="98"/>
    </row>
    <row r="40" spans="2:11" ht="30" customHeight="1" x14ac:dyDescent="0.2">
      <c r="B40" s="1393"/>
      <c r="C40" s="690" t="s">
        <v>3485</v>
      </c>
      <c r="D40" s="691"/>
      <c r="E40" s="691"/>
      <c r="F40" s="691"/>
      <c r="G40" s="691"/>
      <c r="H40" s="691"/>
      <c r="I40" s="691"/>
      <c r="J40" s="692"/>
      <c r="K40" s="403"/>
    </row>
    <row r="41" spans="2:11" ht="157.5" customHeight="1" x14ac:dyDescent="0.2">
      <c r="B41" s="1395"/>
      <c r="C41" s="694" t="s">
        <v>250</v>
      </c>
      <c r="D41" s="1051"/>
      <c r="E41" s="46" t="s">
        <v>25</v>
      </c>
      <c r="F41" s="1363" t="s">
        <v>251</v>
      </c>
      <c r="G41" s="829"/>
      <c r="H41" s="1382" t="s">
        <v>2989</v>
      </c>
      <c r="I41" s="1383"/>
      <c r="J41" s="1383"/>
      <c r="K41" s="98"/>
    </row>
    <row r="45" spans="2:11" ht="16.5" customHeight="1" thickBot="1" x14ac:dyDescent="0.3">
      <c r="B45" s="1352" t="s">
        <v>2402</v>
      </c>
      <c r="C45" s="1352"/>
      <c r="D45" s="1352"/>
      <c r="E45" s="1352"/>
      <c r="F45" s="1352"/>
      <c r="G45" s="1352"/>
      <c r="H45" s="1352"/>
      <c r="I45" s="1352"/>
      <c r="J45" s="1352"/>
    </row>
    <row r="46" spans="2:11" x14ac:dyDescent="0.2">
      <c r="B46" s="346"/>
    </row>
    <row r="47" spans="2:11" ht="23.25" customHeight="1" x14ac:dyDescent="0.2">
      <c r="B47" s="1057" t="s">
        <v>2401</v>
      </c>
      <c r="C47" s="1368"/>
      <c r="D47" s="1368"/>
      <c r="E47" s="1369"/>
      <c r="F47" s="1057" t="s">
        <v>2400</v>
      </c>
      <c r="G47" s="1368"/>
      <c r="H47" s="1368"/>
      <c r="I47" s="1368"/>
      <c r="J47" s="1369"/>
    </row>
    <row r="48" spans="2:11" ht="30" customHeight="1" x14ac:dyDescent="0.2">
      <c r="B48" s="690" t="s">
        <v>3967</v>
      </c>
      <c r="C48" s="1372"/>
      <c r="D48" s="1372"/>
      <c r="E48" s="1372"/>
      <c r="F48" s="1372"/>
      <c r="G48" s="1372"/>
      <c r="H48" s="1372"/>
      <c r="I48" s="1372"/>
      <c r="J48" s="1373"/>
    </row>
    <row r="49" spans="2:10" ht="72" hidden="1" customHeight="1" x14ac:dyDescent="0.2">
      <c r="B49" s="1367" t="s">
        <v>2867</v>
      </c>
      <c r="C49" s="1354"/>
      <c r="D49" s="1354"/>
      <c r="E49" s="1355"/>
      <c r="F49" s="1367" t="s">
        <v>2866</v>
      </c>
      <c r="G49" s="1354"/>
      <c r="H49" s="1354"/>
      <c r="I49" s="1354"/>
      <c r="J49" s="1355"/>
    </row>
    <row r="50" spans="2:10" ht="76.5" hidden="1" customHeight="1" x14ac:dyDescent="0.2">
      <c r="B50" s="1367" t="s">
        <v>2865</v>
      </c>
      <c r="C50" s="1354"/>
      <c r="D50" s="1354"/>
      <c r="E50" s="1355"/>
      <c r="F50" s="1367" t="s">
        <v>2864</v>
      </c>
      <c r="G50" s="1354"/>
      <c r="H50" s="1354"/>
      <c r="I50" s="1354"/>
      <c r="J50" s="1355"/>
    </row>
    <row r="51" spans="2:10" ht="76.5" hidden="1" customHeight="1" x14ac:dyDescent="0.2">
      <c r="B51" s="1367" t="s">
        <v>2863</v>
      </c>
      <c r="C51" s="1354"/>
      <c r="D51" s="1354"/>
      <c r="E51" s="1355"/>
      <c r="F51" s="1367" t="s">
        <v>2857</v>
      </c>
      <c r="G51" s="1354"/>
      <c r="H51" s="1354"/>
      <c r="I51" s="1354"/>
      <c r="J51" s="1355"/>
    </row>
    <row r="52" spans="2:10" ht="76.5" hidden="1" customHeight="1" x14ac:dyDescent="0.2">
      <c r="B52" s="1367" t="s">
        <v>2862</v>
      </c>
      <c r="C52" s="1354"/>
      <c r="D52" s="1354"/>
      <c r="E52" s="1355"/>
      <c r="F52" s="1367" t="s">
        <v>2857</v>
      </c>
      <c r="G52" s="1354"/>
      <c r="H52" s="1354"/>
      <c r="I52" s="1354"/>
      <c r="J52" s="1355"/>
    </row>
    <row r="53" spans="2:10" ht="76.5" hidden="1" customHeight="1" x14ac:dyDescent="0.2">
      <c r="B53" s="1367" t="s">
        <v>2861</v>
      </c>
      <c r="C53" s="1354"/>
      <c r="D53" s="1354"/>
      <c r="E53" s="1355"/>
      <c r="F53" s="1367" t="s">
        <v>2857</v>
      </c>
      <c r="G53" s="1354"/>
      <c r="H53" s="1354"/>
      <c r="I53" s="1354"/>
      <c r="J53" s="1355"/>
    </row>
    <row r="54" spans="2:10" ht="76.5" hidden="1" customHeight="1" x14ac:dyDescent="0.2">
      <c r="B54" s="1367" t="s">
        <v>2860</v>
      </c>
      <c r="C54" s="1354"/>
      <c r="D54" s="1354"/>
      <c r="E54" s="1355"/>
      <c r="F54" s="1367" t="s">
        <v>2857</v>
      </c>
      <c r="G54" s="1354"/>
      <c r="H54" s="1354"/>
      <c r="I54" s="1354"/>
      <c r="J54" s="1355"/>
    </row>
    <row r="55" spans="2:10" ht="76.5" hidden="1" customHeight="1" x14ac:dyDescent="0.2">
      <c r="B55" s="1367" t="s">
        <v>2859</v>
      </c>
      <c r="C55" s="1354"/>
      <c r="D55" s="1354"/>
      <c r="E55" s="1355"/>
      <c r="F55" s="1367" t="s">
        <v>2428</v>
      </c>
      <c r="G55" s="1354"/>
      <c r="H55" s="1354"/>
      <c r="I55" s="1354"/>
      <c r="J55" s="1355"/>
    </row>
    <row r="56" spans="2:10" ht="76.5" hidden="1" customHeight="1" x14ac:dyDescent="0.2">
      <c r="B56" s="1367" t="s">
        <v>2858</v>
      </c>
      <c r="C56" s="1354"/>
      <c r="D56" s="1354"/>
      <c r="E56" s="1355"/>
      <c r="F56" s="1367" t="s">
        <v>2857</v>
      </c>
      <c r="G56" s="1354"/>
      <c r="H56" s="1354"/>
      <c r="I56" s="1354"/>
      <c r="J56" s="1355"/>
    </row>
    <row r="57" spans="2:10" ht="76.5" hidden="1" customHeight="1" x14ac:dyDescent="0.2">
      <c r="B57" s="1367" t="s">
        <v>2856</v>
      </c>
      <c r="C57" s="1354"/>
      <c r="D57" s="1354"/>
      <c r="E57" s="1355"/>
      <c r="F57" s="1367" t="s">
        <v>2855</v>
      </c>
      <c r="G57" s="1354"/>
      <c r="H57" s="1354"/>
      <c r="I57" s="1354"/>
      <c r="J57" s="1355"/>
    </row>
    <row r="58" spans="2:10" ht="76.5" hidden="1" customHeight="1" x14ac:dyDescent="0.2">
      <c r="B58" s="1367" t="s">
        <v>2854</v>
      </c>
      <c r="C58" s="1354"/>
      <c r="D58" s="1354"/>
      <c r="E58" s="1355"/>
      <c r="F58" s="1367" t="s">
        <v>2853</v>
      </c>
      <c r="G58" s="1354"/>
      <c r="H58" s="1354"/>
      <c r="I58" s="1354"/>
      <c r="J58" s="1355"/>
    </row>
    <row r="59" spans="2:10" ht="76.5" hidden="1" customHeight="1" x14ac:dyDescent="0.2">
      <c r="B59" s="1367" t="s">
        <v>2852</v>
      </c>
      <c r="C59" s="1354"/>
      <c r="D59" s="1354"/>
      <c r="E59" s="1355"/>
      <c r="F59" s="1367" t="s">
        <v>2851</v>
      </c>
      <c r="G59" s="1354"/>
      <c r="H59" s="1354"/>
      <c r="I59" s="1354"/>
      <c r="J59" s="1355"/>
    </row>
  </sheetData>
  <sheetProtection algorithmName="SHA-512" hashValue="aISIq3DKz6S8MYtn0jcZggSwoaUIpu96mHw28yk90e04SStp8bnSIC2d8Mx9osLIaEw6n5MqaADpKwFGkcvLSg==" saltValue="nu4+EN/5eBP4ntSoP+8p6g==" spinCount="100000" sheet="1" objects="1" scenarios="1"/>
  <mergeCells count="98">
    <mergeCell ref="C39:D39"/>
    <mergeCell ref="F39:G39"/>
    <mergeCell ref="H39:J39"/>
    <mergeCell ref="B40:B41"/>
    <mergeCell ref="C40:J40"/>
    <mergeCell ref="C41:D41"/>
    <mergeCell ref="F41:G41"/>
    <mergeCell ref="H41:J41"/>
    <mergeCell ref="B34:B39"/>
    <mergeCell ref="C37:D37"/>
    <mergeCell ref="F37:G37"/>
    <mergeCell ref="H37:J37"/>
    <mergeCell ref="C38:D38"/>
    <mergeCell ref="F38:G38"/>
    <mergeCell ref="H38:J38"/>
    <mergeCell ref="C36:D36"/>
    <mergeCell ref="F36:G36"/>
    <mergeCell ref="H36:J36"/>
    <mergeCell ref="H29:J29"/>
    <mergeCell ref="C30:D30"/>
    <mergeCell ref="F30:G30"/>
    <mergeCell ref="H30:J30"/>
    <mergeCell ref="B33:J33"/>
    <mergeCell ref="C34:J34"/>
    <mergeCell ref="C35:D35"/>
    <mergeCell ref="F35:G35"/>
    <mergeCell ref="H35:J35"/>
    <mergeCell ref="B31:B32"/>
    <mergeCell ref="C31:J31"/>
    <mergeCell ref="C32:D32"/>
    <mergeCell ref="F32:G32"/>
    <mergeCell ref="H32:J32"/>
    <mergeCell ref="B27:B30"/>
    <mergeCell ref="B54:E54"/>
    <mergeCell ref="F54:J54"/>
    <mergeCell ref="B58:E58"/>
    <mergeCell ref="F58:J58"/>
    <mergeCell ref="B51:E51"/>
    <mergeCell ref="F51:J51"/>
    <mergeCell ref="B52:E52"/>
    <mergeCell ref="F52:J52"/>
    <mergeCell ref="B53:E53"/>
    <mergeCell ref="F53:J53"/>
    <mergeCell ref="B47:E47"/>
    <mergeCell ref="F47:J47"/>
    <mergeCell ref="B49:E49"/>
    <mergeCell ref="F49:J49"/>
    <mergeCell ref="B50:E50"/>
    <mergeCell ref="B59:E59"/>
    <mergeCell ref="F59:J59"/>
    <mergeCell ref="B55:E55"/>
    <mergeCell ref="F55:J55"/>
    <mergeCell ref="B56:E56"/>
    <mergeCell ref="F56:J56"/>
    <mergeCell ref="B57:E57"/>
    <mergeCell ref="F57:J57"/>
    <mergeCell ref="F50:J50"/>
    <mergeCell ref="B45:J45"/>
    <mergeCell ref="C22:D22"/>
    <mergeCell ref="F22:G22"/>
    <mergeCell ref="H22:J22"/>
    <mergeCell ref="B24:J24"/>
    <mergeCell ref="C25:D25"/>
    <mergeCell ref="F25:G25"/>
    <mergeCell ref="H25:J25"/>
    <mergeCell ref="B26:J26"/>
    <mergeCell ref="C27:J27"/>
    <mergeCell ref="C28:D28"/>
    <mergeCell ref="F28:G28"/>
    <mergeCell ref="H28:J28"/>
    <mergeCell ref="C29:D29"/>
    <mergeCell ref="F29:G29"/>
    <mergeCell ref="C21:D21"/>
    <mergeCell ref="F21:G21"/>
    <mergeCell ref="H21:J21"/>
    <mergeCell ref="C20:J20"/>
    <mergeCell ref="B20:B22"/>
    <mergeCell ref="B16:J16"/>
    <mergeCell ref="B18:J18"/>
    <mergeCell ref="C19:D19"/>
    <mergeCell ref="F19:G19"/>
    <mergeCell ref="H19:J19"/>
    <mergeCell ref="B48:J48"/>
    <mergeCell ref="B1:F1"/>
    <mergeCell ref="B2:D2"/>
    <mergeCell ref="B5:J5"/>
    <mergeCell ref="B7:C7"/>
    <mergeCell ref="D7:J7"/>
    <mergeCell ref="B8:C8"/>
    <mergeCell ref="D8:J8"/>
    <mergeCell ref="B9:C9"/>
    <mergeCell ref="D9:J9"/>
    <mergeCell ref="B10:C10"/>
    <mergeCell ref="D10:J10"/>
    <mergeCell ref="B12:C12"/>
    <mergeCell ref="D12:J12"/>
    <mergeCell ref="B13:C13"/>
    <mergeCell ref="D13:J13"/>
  </mergeCells>
  <hyperlinks>
    <hyperlink ref="B2" location="Inhaltsverzeichnis!A1" display="zurück zum Inhaltsverzeichnis" xr:uid="{A6C8F392-5AC7-4237-B921-212C64D5C2F0}"/>
    <hyperlink ref="B2:C2" location="Inhaltsverzeichnis!A1" display="Inhaltsverzeichnis (Table of contents)" xr:uid="{83061AF3-9EC5-4EFE-8174-5302663EC177}"/>
    <hyperlink ref="B2:D2" location="Inhaltsverzeichnis!A1" display="Inhaltsverzeichnis (Table of contents)" xr:uid="{DAE039DB-22C0-4C91-960A-1367472A7F5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FFEB0-DF2C-4A47-8B87-8CB777A8035C}">
  <dimension ref="A1:K58"/>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1" ht="67.5" customHeight="1" x14ac:dyDescent="0.25">
      <c r="B1" s="659" t="s">
        <v>2894</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2893</v>
      </c>
      <c r="C5" s="700"/>
      <c r="D5" s="700"/>
      <c r="E5" s="700"/>
      <c r="F5" s="700"/>
      <c r="G5" s="700"/>
      <c r="H5" s="700"/>
      <c r="I5" s="700"/>
      <c r="J5" s="700"/>
    </row>
    <row r="7" spans="1:11" ht="30.75" customHeight="1" x14ac:dyDescent="0.2">
      <c r="B7" s="782" t="s">
        <v>2425</v>
      </c>
      <c r="C7" s="783"/>
      <c r="D7" s="1331" t="s">
        <v>2892</v>
      </c>
      <c r="E7" s="1332"/>
      <c r="F7" s="1332"/>
      <c r="G7" s="1332"/>
      <c r="H7" s="1332"/>
      <c r="I7" s="1332"/>
      <c r="J7" s="1332"/>
    </row>
    <row r="8" spans="1:11" ht="26.25" customHeight="1" x14ac:dyDescent="0.2">
      <c r="B8" s="782" t="s">
        <v>2423</v>
      </c>
      <c r="C8" s="783"/>
      <c r="D8" s="1333"/>
      <c r="E8" s="1334"/>
      <c r="F8" s="1334"/>
      <c r="G8" s="1334"/>
      <c r="H8" s="1334"/>
      <c r="I8" s="1334"/>
      <c r="J8" s="1335"/>
    </row>
    <row r="9" spans="1:11" ht="28.5" customHeight="1" x14ac:dyDescent="0.2">
      <c r="B9" s="782" t="s">
        <v>2421</v>
      </c>
      <c r="C9" s="783"/>
      <c r="D9" s="1381" t="s">
        <v>10</v>
      </c>
      <c r="E9" s="1380"/>
      <c r="F9" s="1380"/>
      <c r="G9" s="1380"/>
      <c r="H9" s="1380"/>
      <c r="I9" s="1380"/>
      <c r="J9" s="1380"/>
    </row>
    <row r="10" spans="1:11" ht="27.75" customHeight="1" x14ac:dyDescent="0.2">
      <c r="B10" s="782" t="s">
        <v>2419</v>
      </c>
      <c r="C10" s="783"/>
      <c r="D10" s="1381" t="s">
        <v>10</v>
      </c>
      <c r="E10" s="1380"/>
      <c r="F10" s="1380"/>
      <c r="G10" s="1380"/>
      <c r="H10" s="1380"/>
      <c r="I10" s="1380"/>
      <c r="J10" s="1380"/>
    </row>
    <row r="11" spans="1:11" x14ac:dyDescent="0.2">
      <c r="B11" s="351"/>
      <c r="C11" s="350"/>
      <c r="D11" s="349"/>
      <c r="E11" s="349"/>
      <c r="F11" s="349"/>
      <c r="G11" s="349"/>
    </row>
    <row r="12" spans="1:11" ht="29.25" customHeight="1" x14ac:dyDescent="0.2">
      <c r="B12" s="782" t="s">
        <v>2418</v>
      </c>
      <c r="C12" s="782"/>
      <c r="D12" s="1331" t="s">
        <v>2891</v>
      </c>
      <c r="E12" s="1332"/>
      <c r="F12" s="1332"/>
      <c r="G12" s="1332"/>
      <c r="H12" s="1332"/>
      <c r="I12" s="1332"/>
      <c r="J12" s="1332"/>
    </row>
    <row r="13" spans="1:11" ht="154.5" customHeight="1" x14ac:dyDescent="0.2">
      <c r="B13" s="782" t="s">
        <v>2417</v>
      </c>
      <c r="C13" s="782"/>
      <c r="D13" s="1430" t="s">
        <v>2873</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2890</v>
      </c>
      <c r="C16" s="700"/>
      <c r="D16" s="700"/>
      <c r="E16" s="700"/>
      <c r="F16" s="700"/>
      <c r="G16" s="700"/>
      <c r="H16" s="700"/>
      <c r="I16" s="700"/>
      <c r="J16" s="700"/>
    </row>
    <row r="17" spans="2:11" ht="15" x14ac:dyDescent="0.25">
      <c r="B17" s="100"/>
      <c r="C17" s="100"/>
      <c r="D17" s="100"/>
      <c r="E17" s="100"/>
      <c r="F17" s="100"/>
      <c r="G17" s="100"/>
      <c r="H17" s="100"/>
      <c r="I17" s="100"/>
      <c r="J17" s="100"/>
    </row>
    <row r="18" spans="2:11" ht="27.75" customHeight="1" x14ac:dyDescent="0.2">
      <c r="B18" s="1345" t="s">
        <v>2889</v>
      </c>
      <c r="C18" s="1345"/>
      <c r="D18" s="1345"/>
      <c r="E18" s="1345"/>
      <c r="F18" s="1345"/>
      <c r="G18" s="1345"/>
      <c r="H18" s="1345"/>
      <c r="I18" s="1345"/>
      <c r="J18" s="1345"/>
    </row>
    <row r="19" spans="2:11" ht="22.5" x14ac:dyDescent="0.2">
      <c r="B19" s="133"/>
      <c r="C19" s="1346" t="s">
        <v>2411</v>
      </c>
      <c r="D19" s="1347"/>
      <c r="E19" s="131" t="s">
        <v>2410</v>
      </c>
      <c r="F19" s="1346" t="s">
        <v>2409</v>
      </c>
      <c r="G19" s="1347"/>
      <c r="H19" s="1346" t="s">
        <v>2408</v>
      </c>
      <c r="I19" s="1347"/>
      <c r="J19" s="1347"/>
      <c r="K19" s="98"/>
    </row>
    <row r="20" spans="2:11" ht="31.9" customHeight="1" x14ac:dyDescent="0.2">
      <c r="B20" s="1409"/>
      <c r="C20" s="690" t="s">
        <v>3962</v>
      </c>
      <c r="D20" s="691"/>
      <c r="E20" s="691"/>
      <c r="F20" s="691"/>
      <c r="G20" s="691"/>
      <c r="H20" s="691"/>
      <c r="I20" s="691"/>
      <c r="J20" s="692"/>
      <c r="K20" s="421"/>
    </row>
    <row r="21" spans="2:11" ht="56.45" customHeight="1" x14ac:dyDescent="0.2">
      <c r="B21" s="1410"/>
      <c r="C21" s="829" t="s">
        <v>458</v>
      </c>
      <c r="D21" s="829"/>
      <c r="E21" s="3" t="s">
        <v>25</v>
      </c>
      <c r="F21" s="1363" t="s">
        <v>436</v>
      </c>
      <c r="G21" s="829"/>
      <c r="H21" s="1382" t="s">
        <v>436</v>
      </c>
      <c r="I21" s="1383"/>
      <c r="J21" s="1383"/>
      <c r="K21" s="301"/>
    </row>
    <row r="22" spans="2:11" ht="80.25" customHeight="1" x14ac:dyDescent="0.2">
      <c r="B22" s="1411"/>
      <c r="C22" s="829" t="s">
        <v>2881</v>
      </c>
      <c r="D22" s="829"/>
      <c r="E22" s="3" t="s">
        <v>25</v>
      </c>
      <c r="F22" s="1363" t="s">
        <v>3543</v>
      </c>
      <c r="G22" s="829"/>
      <c r="H22" s="1382" t="s">
        <v>3571</v>
      </c>
      <c r="I22" s="1383"/>
      <c r="J22" s="1383"/>
      <c r="K22" s="98"/>
    </row>
    <row r="23" spans="2:11" x14ac:dyDescent="0.2">
      <c r="C23" s="99"/>
    </row>
    <row r="24" spans="2:11" ht="27.75" customHeight="1" x14ac:dyDescent="0.2">
      <c r="B24" s="1348" t="s">
        <v>2888</v>
      </c>
      <c r="C24" s="1348"/>
      <c r="D24" s="1348"/>
      <c r="E24" s="1348"/>
      <c r="F24" s="1348"/>
      <c r="G24" s="1348"/>
      <c r="H24" s="1348"/>
      <c r="I24" s="1348"/>
      <c r="J24" s="1348"/>
    </row>
    <row r="25" spans="2:11" ht="22.5" x14ac:dyDescent="0.2">
      <c r="B25" s="133"/>
      <c r="C25" s="1346" t="s">
        <v>2411</v>
      </c>
      <c r="D25" s="1347"/>
      <c r="E25" s="131" t="s">
        <v>2410</v>
      </c>
      <c r="F25" s="1346" t="s">
        <v>2409</v>
      </c>
      <c r="G25" s="1347"/>
      <c r="H25" s="1346" t="s">
        <v>2408</v>
      </c>
      <c r="I25" s="1347"/>
      <c r="J25" s="1347"/>
      <c r="K25" s="98"/>
    </row>
    <row r="26" spans="2:11" ht="27" customHeight="1" x14ac:dyDescent="0.2">
      <c r="B26" s="1384" t="s">
        <v>3486</v>
      </c>
      <c r="C26" s="1385"/>
      <c r="D26" s="1385"/>
      <c r="E26" s="1385"/>
      <c r="F26" s="1385"/>
      <c r="G26" s="1385"/>
      <c r="H26" s="1385"/>
      <c r="I26" s="1385"/>
      <c r="J26" s="1386"/>
    </row>
    <row r="27" spans="2:11" ht="30" customHeight="1" x14ac:dyDescent="0.2">
      <c r="B27" s="1393"/>
      <c r="C27" s="690" t="s">
        <v>3963</v>
      </c>
      <c r="D27" s="691"/>
      <c r="E27" s="691"/>
      <c r="F27" s="691"/>
      <c r="G27" s="691"/>
      <c r="H27" s="691"/>
      <c r="I27" s="691"/>
      <c r="J27" s="692"/>
      <c r="K27" s="403"/>
    </row>
    <row r="28" spans="2:11" ht="157.5" customHeight="1" x14ac:dyDescent="0.2">
      <c r="B28" s="1394"/>
      <c r="C28" s="694" t="s">
        <v>250</v>
      </c>
      <c r="D28" s="1051"/>
      <c r="E28" s="46" t="s">
        <v>25</v>
      </c>
      <c r="F28" s="1363" t="s">
        <v>251</v>
      </c>
      <c r="G28" s="829"/>
      <c r="H28" s="1382" t="s">
        <v>2868</v>
      </c>
      <c r="I28" s="1383"/>
      <c r="J28" s="1383"/>
      <c r="K28" s="98"/>
    </row>
    <row r="29" spans="2:11" ht="80.25" customHeight="1" x14ac:dyDescent="0.2">
      <c r="B29" s="1394"/>
      <c r="C29" s="829" t="s">
        <v>3487</v>
      </c>
      <c r="D29" s="829"/>
      <c r="E29" s="46" t="s">
        <v>25</v>
      </c>
      <c r="F29" s="1363" t="s">
        <v>436</v>
      </c>
      <c r="G29" s="829"/>
      <c r="H29" s="1382" t="s">
        <v>436</v>
      </c>
      <c r="I29" s="1383"/>
      <c r="J29" s="1383"/>
      <c r="K29" s="98"/>
    </row>
    <row r="30" spans="2:11" ht="108.75" customHeight="1" x14ac:dyDescent="0.2">
      <c r="B30" s="1395"/>
      <c r="C30" s="829" t="s">
        <v>459</v>
      </c>
      <c r="D30" s="829"/>
      <c r="E30" s="46" t="s">
        <v>63</v>
      </c>
      <c r="F30" s="1363" t="s">
        <v>522</v>
      </c>
      <c r="G30" s="829"/>
      <c r="H30" s="1363" t="s">
        <v>3964</v>
      </c>
      <c r="I30" s="829"/>
      <c r="J30" s="829"/>
      <c r="K30" s="98"/>
    </row>
    <row r="31" spans="2:11" ht="30" customHeight="1" x14ac:dyDescent="0.2">
      <c r="B31" s="1393"/>
      <c r="C31" s="690" t="s">
        <v>3485</v>
      </c>
      <c r="D31" s="691"/>
      <c r="E31" s="691"/>
      <c r="F31" s="691"/>
      <c r="G31" s="691"/>
      <c r="H31" s="691"/>
      <c r="I31" s="691"/>
      <c r="J31" s="692"/>
      <c r="K31" s="403"/>
    </row>
    <row r="32" spans="2:11" ht="157.5" customHeight="1" x14ac:dyDescent="0.2">
      <c r="B32" s="1395"/>
      <c r="C32" s="694" t="s">
        <v>250</v>
      </c>
      <c r="D32" s="1051"/>
      <c r="E32" s="46" t="s">
        <v>25</v>
      </c>
      <c r="F32" s="1363" t="s">
        <v>251</v>
      </c>
      <c r="G32" s="829"/>
      <c r="H32" s="1382" t="s">
        <v>2989</v>
      </c>
      <c r="I32" s="1383"/>
      <c r="J32" s="1383"/>
      <c r="K32" s="98"/>
    </row>
    <row r="33" spans="2:11" ht="27" customHeight="1" x14ac:dyDescent="0.2">
      <c r="B33" s="1384" t="s">
        <v>3488</v>
      </c>
      <c r="C33" s="1385"/>
      <c r="D33" s="1385"/>
      <c r="E33" s="1385"/>
      <c r="F33" s="1385"/>
      <c r="G33" s="1385"/>
      <c r="H33" s="1385"/>
      <c r="I33" s="1385"/>
      <c r="J33" s="1386"/>
    </row>
    <row r="34" spans="2:11" ht="30" customHeight="1" x14ac:dyDescent="0.2">
      <c r="B34" s="1393"/>
      <c r="C34" s="690" t="s">
        <v>3965</v>
      </c>
      <c r="D34" s="691"/>
      <c r="E34" s="691"/>
      <c r="F34" s="691"/>
      <c r="G34" s="691"/>
      <c r="H34" s="691"/>
      <c r="I34" s="691"/>
      <c r="J34" s="692"/>
      <c r="K34" s="403"/>
    </row>
    <row r="35" spans="2:11" ht="157.5" customHeight="1" x14ac:dyDescent="0.2">
      <c r="B35" s="1394"/>
      <c r="C35" s="694" t="s">
        <v>250</v>
      </c>
      <c r="D35" s="1051"/>
      <c r="E35" s="46" t="s">
        <v>25</v>
      </c>
      <c r="F35" s="1363" t="s">
        <v>251</v>
      </c>
      <c r="G35" s="829"/>
      <c r="H35" s="1382" t="s">
        <v>2868</v>
      </c>
      <c r="I35" s="1383"/>
      <c r="J35" s="1383"/>
      <c r="K35" s="98"/>
    </row>
    <row r="36" spans="2:11" ht="80.25" customHeight="1" x14ac:dyDescent="0.2">
      <c r="B36" s="1394"/>
      <c r="C36" s="829" t="s">
        <v>3487</v>
      </c>
      <c r="D36" s="829"/>
      <c r="E36" s="46" t="s">
        <v>25</v>
      </c>
      <c r="F36" s="1363" t="s">
        <v>436</v>
      </c>
      <c r="G36" s="829"/>
      <c r="H36" s="1382" t="s">
        <v>436</v>
      </c>
      <c r="I36" s="1383"/>
      <c r="J36" s="1383"/>
      <c r="K36" s="98"/>
    </row>
    <row r="37" spans="2:11" ht="108.75" customHeight="1" x14ac:dyDescent="0.2">
      <c r="B37" s="1394"/>
      <c r="C37" s="829" t="s">
        <v>459</v>
      </c>
      <c r="D37" s="829"/>
      <c r="E37" s="46" t="s">
        <v>63</v>
      </c>
      <c r="F37" s="1363" t="s">
        <v>522</v>
      </c>
      <c r="G37" s="829"/>
      <c r="H37" s="1382" t="s">
        <v>3489</v>
      </c>
      <c r="I37" s="1383"/>
      <c r="J37" s="1383"/>
      <c r="K37" s="98"/>
    </row>
    <row r="38" spans="2:11" ht="80.25" customHeight="1" x14ac:dyDescent="0.2">
      <c r="B38" s="1394"/>
      <c r="C38" s="829" t="s">
        <v>716</v>
      </c>
      <c r="D38" s="829"/>
      <c r="E38" s="46" t="s">
        <v>25</v>
      </c>
      <c r="F38" s="1363" t="s">
        <v>436</v>
      </c>
      <c r="G38" s="829"/>
      <c r="H38" s="1382" t="s">
        <v>436</v>
      </c>
      <c r="I38" s="1383"/>
      <c r="J38" s="1383"/>
      <c r="K38" s="98"/>
    </row>
    <row r="39" spans="2:11" ht="80.25" customHeight="1" x14ac:dyDescent="0.2">
      <c r="B39" s="1395"/>
      <c r="C39" s="829" t="s">
        <v>717</v>
      </c>
      <c r="D39" s="829" t="s">
        <v>16</v>
      </c>
      <c r="E39" s="46" t="s">
        <v>25</v>
      </c>
      <c r="F39" s="1363" t="s">
        <v>436</v>
      </c>
      <c r="G39" s="829"/>
      <c r="H39" s="1382" t="s">
        <v>436</v>
      </c>
      <c r="I39" s="1383"/>
      <c r="J39" s="1383"/>
      <c r="K39" s="98"/>
    </row>
    <row r="40" spans="2:11" ht="30" customHeight="1" x14ac:dyDescent="0.2">
      <c r="B40" s="1393"/>
      <c r="C40" s="690" t="s">
        <v>3485</v>
      </c>
      <c r="D40" s="691"/>
      <c r="E40" s="691"/>
      <c r="F40" s="691"/>
      <c r="G40" s="691"/>
      <c r="H40" s="691"/>
      <c r="I40" s="691"/>
      <c r="J40" s="692"/>
      <c r="K40" s="403"/>
    </row>
    <row r="41" spans="2:11" ht="157.5" customHeight="1" x14ac:dyDescent="0.2">
      <c r="B41" s="1395"/>
      <c r="C41" s="694" t="s">
        <v>250</v>
      </c>
      <c r="D41" s="1051"/>
      <c r="E41" s="46" t="s">
        <v>25</v>
      </c>
      <c r="F41" s="1363" t="s">
        <v>251</v>
      </c>
      <c r="G41" s="829"/>
      <c r="H41" s="1382" t="s">
        <v>2989</v>
      </c>
      <c r="I41" s="1383"/>
      <c r="J41" s="1383"/>
      <c r="K41" s="98"/>
    </row>
    <row r="44" spans="2:11" ht="16.5" customHeight="1" thickBot="1" x14ac:dyDescent="0.3">
      <c r="B44" s="1352" t="s">
        <v>2402</v>
      </c>
      <c r="C44" s="1352"/>
      <c r="D44" s="1352"/>
      <c r="E44" s="1352"/>
      <c r="F44" s="1352"/>
      <c r="G44" s="1352"/>
      <c r="H44" s="1352"/>
      <c r="I44" s="1352"/>
      <c r="J44" s="1352"/>
    </row>
    <row r="45" spans="2:11" x14ac:dyDescent="0.2">
      <c r="B45" s="346"/>
    </row>
    <row r="46" spans="2:11" ht="23.25" customHeight="1" x14ac:dyDescent="0.2">
      <c r="B46" s="1057" t="s">
        <v>2401</v>
      </c>
      <c r="C46" s="1368"/>
      <c r="D46" s="1368"/>
      <c r="E46" s="1369"/>
      <c r="F46" s="1057" t="s">
        <v>2400</v>
      </c>
      <c r="G46" s="1368"/>
      <c r="H46" s="1368"/>
      <c r="I46" s="1368"/>
      <c r="J46" s="1369"/>
    </row>
    <row r="47" spans="2:11" ht="30" customHeight="1" x14ac:dyDescent="0.2">
      <c r="B47" s="690" t="s">
        <v>3967</v>
      </c>
      <c r="C47" s="1372"/>
      <c r="D47" s="1372"/>
      <c r="E47" s="1372"/>
      <c r="F47" s="1372"/>
      <c r="G47" s="1372"/>
      <c r="H47" s="1372"/>
      <c r="I47" s="1372"/>
      <c r="J47" s="1373"/>
    </row>
    <row r="48" spans="2:11" ht="72" hidden="1" customHeight="1" x14ac:dyDescent="0.2">
      <c r="B48" s="1367" t="s">
        <v>2867</v>
      </c>
      <c r="C48" s="1354"/>
      <c r="D48" s="1354"/>
      <c r="E48" s="1355"/>
      <c r="F48" s="1367" t="s">
        <v>2866</v>
      </c>
      <c r="G48" s="1354"/>
      <c r="H48" s="1354"/>
      <c r="I48" s="1354"/>
      <c r="J48" s="1355"/>
    </row>
    <row r="49" spans="2:10" ht="76.5" hidden="1" customHeight="1" x14ac:dyDescent="0.2">
      <c r="B49" s="1367" t="s">
        <v>2865</v>
      </c>
      <c r="C49" s="1354"/>
      <c r="D49" s="1354"/>
      <c r="E49" s="1355"/>
      <c r="F49" s="1367" t="s">
        <v>2864</v>
      </c>
      <c r="G49" s="1354"/>
      <c r="H49" s="1354"/>
      <c r="I49" s="1354"/>
      <c r="J49" s="1355"/>
    </row>
    <row r="50" spans="2:10" ht="76.5" hidden="1" customHeight="1" x14ac:dyDescent="0.2">
      <c r="B50" s="1367" t="s">
        <v>2863</v>
      </c>
      <c r="C50" s="1354"/>
      <c r="D50" s="1354"/>
      <c r="E50" s="1355"/>
      <c r="F50" s="1367" t="s">
        <v>2857</v>
      </c>
      <c r="G50" s="1354"/>
      <c r="H50" s="1354"/>
      <c r="I50" s="1354"/>
      <c r="J50" s="1355"/>
    </row>
    <row r="51" spans="2:10" ht="76.5" hidden="1" customHeight="1" x14ac:dyDescent="0.2">
      <c r="B51" s="1367" t="s">
        <v>2862</v>
      </c>
      <c r="C51" s="1354"/>
      <c r="D51" s="1354"/>
      <c r="E51" s="1355"/>
      <c r="F51" s="1367" t="s">
        <v>2857</v>
      </c>
      <c r="G51" s="1354"/>
      <c r="H51" s="1354"/>
      <c r="I51" s="1354"/>
      <c r="J51" s="1355"/>
    </row>
    <row r="52" spans="2:10" ht="76.5" hidden="1" customHeight="1" x14ac:dyDescent="0.2">
      <c r="B52" s="1367" t="s">
        <v>2861</v>
      </c>
      <c r="C52" s="1354"/>
      <c r="D52" s="1354"/>
      <c r="E52" s="1355"/>
      <c r="F52" s="1367" t="s">
        <v>2857</v>
      </c>
      <c r="G52" s="1354"/>
      <c r="H52" s="1354"/>
      <c r="I52" s="1354"/>
      <c r="J52" s="1355"/>
    </row>
    <row r="53" spans="2:10" ht="76.5" hidden="1" customHeight="1" x14ac:dyDescent="0.2">
      <c r="B53" s="1367" t="s">
        <v>2860</v>
      </c>
      <c r="C53" s="1354"/>
      <c r="D53" s="1354"/>
      <c r="E53" s="1355"/>
      <c r="F53" s="1367" t="s">
        <v>2857</v>
      </c>
      <c r="G53" s="1354"/>
      <c r="H53" s="1354"/>
      <c r="I53" s="1354"/>
      <c r="J53" s="1355"/>
    </row>
    <row r="54" spans="2:10" ht="76.5" hidden="1" customHeight="1" x14ac:dyDescent="0.2">
      <c r="B54" s="1367" t="s">
        <v>2859</v>
      </c>
      <c r="C54" s="1354"/>
      <c r="D54" s="1354"/>
      <c r="E54" s="1355"/>
      <c r="F54" s="1367" t="s">
        <v>2428</v>
      </c>
      <c r="G54" s="1354"/>
      <c r="H54" s="1354"/>
      <c r="I54" s="1354"/>
      <c r="J54" s="1355"/>
    </row>
    <row r="55" spans="2:10" ht="76.5" hidden="1" customHeight="1" x14ac:dyDescent="0.2">
      <c r="B55" s="1367" t="s">
        <v>2858</v>
      </c>
      <c r="C55" s="1354"/>
      <c r="D55" s="1354"/>
      <c r="E55" s="1355"/>
      <c r="F55" s="1367" t="s">
        <v>2857</v>
      </c>
      <c r="G55" s="1354"/>
      <c r="H55" s="1354"/>
      <c r="I55" s="1354"/>
      <c r="J55" s="1355"/>
    </row>
    <row r="56" spans="2:10" ht="76.5" hidden="1" customHeight="1" x14ac:dyDescent="0.2">
      <c r="B56" s="1367" t="s">
        <v>2856</v>
      </c>
      <c r="C56" s="1354"/>
      <c r="D56" s="1354"/>
      <c r="E56" s="1355"/>
      <c r="F56" s="1367" t="s">
        <v>2855</v>
      </c>
      <c r="G56" s="1354"/>
      <c r="H56" s="1354"/>
      <c r="I56" s="1354"/>
      <c r="J56" s="1355"/>
    </row>
    <row r="57" spans="2:10" ht="76.5" hidden="1" customHeight="1" x14ac:dyDescent="0.2">
      <c r="B57" s="1367" t="s">
        <v>2854</v>
      </c>
      <c r="C57" s="1354"/>
      <c r="D57" s="1354"/>
      <c r="E57" s="1355"/>
      <c r="F57" s="1367" t="s">
        <v>2853</v>
      </c>
      <c r="G57" s="1354"/>
      <c r="H57" s="1354"/>
      <c r="I57" s="1354"/>
      <c r="J57" s="1355"/>
    </row>
    <row r="58" spans="2:10" ht="76.5" hidden="1" customHeight="1" x14ac:dyDescent="0.2">
      <c r="B58" s="1367" t="s">
        <v>2852</v>
      </c>
      <c r="C58" s="1354"/>
      <c r="D58" s="1354"/>
      <c r="E58" s="1355"/>
      <c r="F58" s="1367" t="s">
        <v>2851</v>
      </c>
      <c r="G58" s="1354"/>
      <c r="H58" s="1354"/>
      <c r="I58" s="1354"/>
      <c r="J58" s="1355"/>
    </row>
  </sheetData>
  <sheetProtection algorithmName="SHA-512" hashValue="hvw4HvsxN1sZ8+rwvI7rsJOuKbY4eUKLaw9nlCsBRr/ew/r7uxQ+DNaFFCVT6uxai87lL3qyV9by4Bp2k1eGcA==" saltValue="fTGy2DbiH0n9V6yqFeQb/g==" spinCount="100000" sheet="1" objects="1" scenarios="1"/>
  <mergeCells count="98">
    <mergeCell ref="C39:D39"/>
    <mergeCell ref="F39:G39"/>
    <mergeCell ref="H39:J39"/>
    <mergeCell ref="B40:B41"/>
    <mergeCell ref="C40:J40"/>
    <mergeCell ref="C41:D41"/>
    <mergeCell ref="F41:G41"/>
    <mergeCell ref="H41:J41"/>
    <mergeCell ref="B34:B39"/>
    <mergeCell ref="C37:D37"/>
    <mergeCell ref="F37:G37"/>
    <mergeCell ref="H37:J37"/>
    <mergeCell ref="C38:D38"/>
    <mergeCell ref="F38:G38"/>
    <mergeCell ref="H38:J38"/>
    <mergeCell ref="C36:D36"/>
    <mergeCell ref="F36:G36"/>
    <mergeCell ref="H36:J36"/>
    <mergeCell ref="H29:J29"/>
    <mergeCell ref="C30:D30"/>
    <mergeCell ref="F30:G30"/>
    <mergeCell ref="H30:J30"/>
    <mergeCell ref="B33:J33"/>
    <mergeCell ref="C34:J34"/>
    <mergeCell ref="C35:D35"/>
    <mergeCell ref="F35:G35"/>
    <mergeCell ref="H35:J35"/>
    <mergeCell ref="B31:B32"/>
    <mergeCell ref="C31:J31"/>
    <mergeCell ref="C32:D32"/>
    <mergeCell ref="F32:G32"/>
    <mergeCell ref="H32:J32"/>
    <mergeCell ref="B27:B30"/>
    <mergeCell ref="B53:E53"/>
    <mergeCell ref="F53:J53"/>
    <mergeCell ref="B57:E57"/>
    <mergeCell ref="F57:J57"/>
    <mergeCell ref="B50:E50"/>
    <mergeCell ref="F50:J50"/>
    <mergeCell ref="B51:E51"/>
    <mergeCell ref="F51:J51"/>
    <mergeCell ref="B52:E52"/>
    <mergeCell ref="F52:J52"/>
    <mergeCell ref="B46:E46"/>
    <mergeCell ref="F46:J46"/>
    <mergeCell ref="B48:E48"/>
    <mergeCell ref="F48:J48"/>
    <mergeCell ref="B49:E49"/>
    <mergeCell ref="B58:E58"/>
    <mergeCell ref="F58:J58"/>
    <mergeCell ref="B54:E54"/>
    <mergeCell ref="F54:J54"/>
    <mergeCell ref="B55:E55"/>
    <mergeCell ref="F55:J55"/>
    <mergeCell ref="B56:E56"/>
    <mergeCell ref="F56:J56"/>
    <mergeCell ref="F49:J49"/>
    <mergeCell ref="B44:J44"/>
    <mergeCell ref="C22:D22"/>
    <mergeCell ref="F22:G22"/>
    <mergeCell ref="H22:J22"/>
    <mergeCell ref="B24:J24"/>
    <mergeCell ref="C25:D25"/>
    <mergeCell ref="F25:G25"/>
    <mergeCell ref="H25:J25"/>
    <mergeCell ref="B26:J26"/>
    <mergeCell ref="C27:J27"/>
    <mergeCell ref="C28:D28"/>
    <mergeCell ref="F28:G28"/>
    <mergeCell ref="H28:J28"/>
    <mergeCell ref="C29:D29"/>
    <mergeCell ref="F29:G29"/>
    <mergeCell ref="C21:D21"/>
    <mergeCell ref="F21:G21"/>
    <mergeCell ref="H21:J21"/>
    <mergeCell ref="C20:J20"/>
    <mergeCell ref="B20:B22"/>
    <mergeCell ref="B16:J16"/>
    <mergeCell ref="B18:J18"/>
    <mergeCell ref="C19:D19"/>
    <mergeCell ref="F19:G19"/>
    <mergeCell ref="H19:J19"/>
    <mergeCell ref="B47:J47"/>
    <mergeCell ref="B1:F1"/>
    <mergeCell ref="B2:D2"/>
    <mergeCell ref="B5:J5"/>
    <mergeCell ref="B7:C7"/>
    <mergeCell ref="D7:J7"/>
    <mergeCell ref="B8:C8"/>
    <mergeCell ref="D8:J8"/>
    <mergeCell ref="B9:C9"/>
    <mergeCell ref="D9:J9"/>
    <mergeCell ref="B10:C10"/>
    <mergeCell ref="D10:J10"/>
    <mergeCell ref="B12:C12"/>
    <mergeCell ref="D12:J12"/>
    <mergeCell ref="B13:C13"/>
    <mergeCell ref="D13:J13"/>
  </mergeCells>
  <hyperlinks>
    <hyperlink ref="B2" location="Inhaltsverzeichnis!A1" display="zurück zum Inhaltsverzeichnis" xr:uid="{020CB1EA-BFBF-44D0-A88C-0459F27F7EB4}"/>
    <hyperlink ref="B2:C2" location="Inhaltsverzeichnis!A1" display="Inhaltsverzeichnis (Table of contents)" xr:uid="{ECB4E10A-B59F-42A0-9332-CB953047B5AA}"/>
    <hyperlink ref="B2:D2" location="Inhaltsverzeichnis!A1" display="Inhaltsverzeichnis (Table of contents)" xr:uid="{EF9516E0-625D-4FDB-B317-C720C21FF10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5506B-F794-4E80-A582-DA201AFB4D53}">
  <dimension ref="A1:R43"/>
  <sheetViews>
    <sheetView showGridLines="0" zoomScaleNormal="10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8" width="16.140625" style="89" customWidth="1"/>
    <col min="9" max="9" width="11.28515625" style="89" customWidth="1"/>
    <col min="10" max="10" width="12.7109375" style="89" customWidth="1"/>
    <col min="11" max="11" width="11" style="89" bestFit="1" customWidth="1"/>
    <col min="12" max="16384" width="9" style="89"/>
  </cols>
  <sheetData>
    <row r="1" spans="1:11" ht="36" customHeight="1" x14ac:dyDescent="0.25">
      <c r="B1" s="659" t="s">
        <v>2528</v>
      </c>
      <c r="C1" s="659"/>
      <c r="D1" s="659"/>
      <c r="E1" s="659"/>
      <c r="F1" s="659"/>
      <c r="G1" s="361"/>
      <c r="H1" s="151"/>
      <c r="I1"/>
    </row>
    <row r="2" spans="1:11" s="150" customFormat="1" ht="20.25" customHeight="1" x14ac:dyDescent="0.25">
      <c r="A2" s="147"/>
      <c r="B2" s="685" t="s">
        <v>470</v>
      </c>
      <c r="C2" s="685"/>
      <c r="D2" s="685"/>
      <c r="E2" s="148"/>
      <c r="F2" s="148"/>
      <c r="G2" s="148"/>
      <c r="H2" s="95"/>
      <c r="I2" s="95"/>
      <c r="J2" s="95"/>
      <c r="K2" s="149"/>
    </row>
    <row r="3" spans="1:11" ht="2.25" customHeight="1" x14ac:dyDescent="0.2">
      <c r="A3" s="97"/>
    </row>
    <row r="4" spans="1:11" ht="11.25" customHeight="1" x14ac:dyDescent="0.2">
      <c r="A4" s="97"/>
    </row>
    <row r="5" spans="1:11" ht="30.75" customHeight="1" thickBot="1" x14ac:dyDescent="0.3">
      <c r="A5" s="97"/>
      <c r="B5" s="700" t="s">
        <v>2527</v>
      </c>
      <c r="C5" s="700"/>
      <c r="D5" s="700"/>
      <c r="E5" s="700"/>
      <c r="F5" s="700"/>
      <c r="G5" s="700"/>
      <c r="H5" s="700"/>
      <c r="I5" s="700"/>
      <c r="J5" s="700"/>
    </row>
    <row r="7" spans="1:11" ht="30.75" customHeight="1" x14ac:dyDescent="0.2">
      <c r="B7" s="782" t="s">
        <v>2425</v>
      </c>
      <c r="C7" s="783"/>
      <c r="D7" s="1331" t="s">
        <v>2526</v>
      </c>
      <c r="E7" s="1332"/>
      <c r="F7" s="1332"/>
      <c r="G7" s="1332"/>
      <c r="H7" s="1332"/>
      <c r="I7" s="1332"/>
      <c r="J7" s="1332"/>
    </row>
    <row r="8" spans="1:11" ht="26.25" customHeight="1" x14ac:dyDescent="0.2">
      <c r="B8" s="782" t="s">
        <v>2423</v>
      </c>
      <c r="C8" s="783"/>
      <c r="D8" s="1333" t="s">
        <v>2525</v>
      </c>
      <c r="E8" s="1334"/>
      <c r="F8" s="1334"/>
      <c r="G8" s="1334"/>
      <c r="H8" s="1334"/>
      <c r="I8" s="1334"/>
      <c r="J8" s="1335"/>
    </row>
    <row r="9" spans="1:11" ht="28.5" customHeight="1" x14ac:dyDescent="0.2">
      <c r="B9" s="782" t="s">
        <v>2421</v>
      </c>
      <c r="C9" s="783"/>
      <c r="D9" s="1381" t="s">
        <v>2524</v>
      </c>
      <c r="E9" s="1380"/>
      <c r="F9" s="1380"/>
      <c r="G9" s="1380"/>
      <c r="H9" s="1380"/>
      <c r="I9" s="1380"/>
      <c r="J9" s="1380"/>
    </row>
    <row r="10" spans="1:11" ht="27.75" customHeight="1" x14ac:dyDescent="0.2">
      <c r="B10" s="782" t="s">
        <v>2419</v>
      </c>
      <c r="C10" s="783"/>
      <c r="D10" s="1381" t="s">
        <v>10</v>
      </c>
      <c r="E10" s="1380"/>
      <c r="F10" s="1380"/>
      <c r="G10" s="1380"/>
      <c r="H10" s="1380"/>
      <c r="I10" s="1380"/>
      <c r="J10" s="1380"/>
    </row>
    <row r="11" spans="1:11" x14ac:dyDescent="0.2">
      <c r="B11" s="351"/>
      <c r="C11" s="350"/>
      <c r="D11" s="349"/>
      <c r="E11" s="349"/>
      <c r="F11" s="349"/>
      <c r="G11" s="349"/>
    </row>
    <row r="12" spans="1:11" ht="29.25" customHeight="1" x14ac:dyDescent="0.2">
      <c r="B12" s="782" t="s">
        <v>2418</v>
      </c>
      <c r="C12" s="782"/>
      <c r="D12" s="1331" t="s">
        <v>2523</v>
      </c>
      <c r="E12" s="1332"/>
      <c r="F12" s="1332"/>
      <c r="G12" s="1332"/>
      <c r="H12" s="1332"/>
      <c r="I12" s="1332"/>
      <c r="J12" s="1332"/>
    </row>
    <row r="13" spans="1:11" ht="34.5" customHeight="1" x14ac:dyDescent="0.2">
      <c r="B13" s="782" t="s">
        <v>2417</v>
      </c>
      <c r="C13" s="782"/>
      <c r="D13" s="1430" t="s">
        <v>2522</v>
      </c>
      <c r="E13" s="1337"/>
      <c r="F13" s="1337"/>
      <c r="G13" s="1337"/>
      <c r="H13" s="1337"/>
      <c r="I13" s="1337"/>
      <c r="J13" s="1338"/>
    </row>
    <row r="14" spans="1:11" x14ac:dyDescent="0.2">
      <c r="B14" s="93"/>
      <c r="C14" s="93"/>
      <c r="D14" s="348"/>
      <c r="E14" s="93"/>
      <c r="F14" s="93"/>
      <c r="G14" s="93"/>
      <c r="H14" s="93"/>
      <c r="I14" s="348"/>
      <c r="J14" s="348"/>
    </row>
    <row r="15" spans="1:11" x14ac:dyDescent="0.2">
      <c r="B15" s="93"/>
      <c r="C15" s="93"/>
      <c r="D15" s="348"/>
      <c r="E15" s="93"/>
      <c r="F15" s="93"/>
      <c r="G15" s="93"/>
      <c r="H15" s="93"/>
      <c r="I15" s="348"/>
      <c r="J15" s="348"/>
    </row>
    <row r="16" spans="1:11" ht="27.75" customHeight="1" thickBot="1" x14ac:dyDescent="0.3">
      <c r="B16" s="700" t="s">
        <v>2521</v>
      </c>
      <c r="C16" s="700"/>
      <c r="D16" s="700"/>
      <c r="E16" s="700"/>
      <c r="F16" s="700"/>
      <c r="G16" s="700"/>
      <c r="H16" s="700"/>
      <c r="I16" s="700"/>
      <c r="J16" s="700"/>
    </row>
    <row r="17" spans="2:18" ht="15" x14ac:dyDescent="0.25">
      <c r="B17" s="100"/>
      <c r="C17" s="100"/>
      <c r="D17" s="100"/>
      <c r="E17" s="100"/>
      <c r="F17" s="100"/>
      <c r="G17" s="100"/>
      <c r="H17" s="100"/>
      <c r="I17" s="100"/>
      <c r="J17" s="100"/>
    </row>
    <row r="18" spans="2:18" ht="27.75" customHeight="1" x14ac:dyDescent="0.2">
      <c r="B18" s="1345" t="s">
        <v>2520</v>
      </c>
      <c r="C18" s="1345"/>
      <c r="D18" s="1345"/>
      <c r="E18" s="1345"/>
      <c r="F18" s="1345"/>
      <c r="G18" s="1345"/>
      <c r="H18" s="1345"/>
      <c r="I18" s="1345"/>
      <c r="J18" s="1345"/>
    </row>
    <row r="19" spans="2:18" ht="22.5" x14ac:dyDescent="0.2">
      <c r="B19" s="133"/>
      <c r="C19" s="1346" t="s">
        <v>2411</v>
      </c>
      <c r="D19" s="1347"/>
      <c r="E19" s="131" t="s">
        <v>2410</v>
      </c>
      <c r="F19" s="1346" t="s">
        <v>2409</v>
      </c>
      <c r="G19" s="1347"/>
      <c r="H19" s="1346" t="s">
        <v>2408</v>
      </c>
      <c r="I19" s="1347"/>
      <c r="J19" s="1347"/>
      <c r="K19" s="98"/>
    </row>
    <row r="20" spans="2:18" ht="30.6" customHeight="1" x14ac:dyDescent="0.2">
      <c r="B20" s="690" t="s">
        <v>3482</v>
      </c>
      <c r="C20" s="691"/>
      <c r="D20" s="691"/>
      <c r="E20" s="691"/>
      <c r="F20" s="691"/>
      <c r="G20" s="691"/>
      <c r="H20" s="691"/>
      <c r="I20" s="691"/>
      <c r="J20" s="692"/>
      <c r="K20" s="403"/>
    </row>
    <row r="21" spans="2:18" ht="197.25" customHeight="1" x14ac:dyDescent="0.2">
      <c r="B21" s="362"/>
      <c r="C21" s="694" t="s">
        <v>212</v>
      </c>
      <c r="D21" s="1051"/>
      <c r="E21" s="3" t="s">
        <v>25</v>
      </c>
      <c r="F21" s="1363" t="s">
        <v>913</v>
      </c>
      <c r="G21" s="829"/>
      <c r="H21" s="1382" t="s">
        <v>2519</v>
      </c>
      <c r="I21" s="1383"/>
      <c r="J21" s="1383"/>
      <c r="K21" s="583"/>
    </row>
    <row r="22" spans="2:18" ht="84" customHeight="1" x14ac:dyDescent="0.2">
      <c r="B22" s="362"/>
      <c r="C22" s="694" t="s">
        <v>219</v>
      </c>
      <c r="D22" s="1051"/>
      <c r="E22" s="4" t="s">
        <v>16</v>
      </c>
      <c r="F22" s="1363" t="s">
        <v>436</v>
      </c>
      <c r="G22" s="829"/>
      <c r="H22" s="1382" t="s">
        <v>436</v>
      </c>
      <c r="I22" s="1383"/>
      <c r="J22" s="1383"/>
    </row>
    <row r="23" spans="2:18" ht="70.5" customHeight="1" x14ac:dyDescent="0.2">
      <c r="B23" s="362"/>
      <c r="C23" s="694" t="s">
        <v>232</v>
      </c>
      <c r="D23" s="1051"/>
      <c r="E23" s="3" t="s">
        <v>25</v>
      </c>
      <c r="F23" s="1363" t="s">
        <v>233</v>
      </c>
      <c r="G23" s="829"/>
      <c r="H23" s="1382" t="s">
        <v>2518</v>
      </c>
      <c r="I23" s="1383"/>
      <c r="J23" s="1383"/>
    </row>
    <row r="24" spans="2:18" ht="48.75" customHeight="1" x14ac:dyDescent="0.2">
      <c r="B24" s="362"/>
      <c r="C24" s="694" t="s">
        <v>227</v>
      </c>
      <c r="D24" s="1051"/>
      <c r="E24" s="3" t="s">
        <v>25</v>
      </c>
      <c r="F24" s="1363" t="s">
        <v>228</v>
      </c>
      <c r="G24" s="829"/>
      <c r="H24" s="1382" t="s">
        <v>2512</v>
      </c>
      <c r="I24" s="1383"/>
      <c r="J24" s="1383"/>
    </row>
    <row r="25" spans="2:18" x14ac:dyDescent="0.2">
      <c r="C25" s="99"/>
    </row>
    <row r="26" spans="2:18" ht="27.75" customHeight="1" x14ac:dyDescent="0.2">
      <c r="B26" s="1348" t="s">
        <v>2517</v>
      </c>
      <c r="C26" s="1348"/>
      <c r="D26" s="1348"/>
      <c r="E26" s="1348"/>
      <c r="F26" s="1348"/>
      <c r="G26" s="1348"/>
      <c r="H26" s="1348"/>
      <c r="I26" s="1348"/>
      <c r="J26" s="1348"/>
    </row>
    <row r="27" spans="2:18" ht="22.5" x14ac:dyDescent="0.2">
      <c r="B27" s="133"/>
      <c r="C27" s="1346" t="s">
        <v>2411</v>
      </c>
      <c r="D27" s="1347"/>
      <c r="E27" s="131" t="s">
        <v>2410</v>
      </c>
      <c r="F27" s="1346" t="s">
        <v>2409</v>
      </c>
      <c r="G27" s="1347"/>
      <c r="H27" s="1346" t="s">
        <v>2408</v>
      </c>
      <c r="I27" s="1347"/>
      <c r="J27" s="1347"/>
      <c r="K27" s="98"/>
    </row>
    <row r="28" spans="2:18" ht="27.75" customHeight="1" x14ac:dyDescent="0.2">
      <c r="B28" s="1384" t="s">
        <v>3608</v>
      </c>
      <c r="C28" s="1141"/>
      <c r="D28" s="1141"/>
      <c r="E28" s="1141"/>
      <c r="F28" s="1141"/>
      <c r="G28" s="1141"/>
      <c r="H28" s="1141"/>
      <c r="I28" s="1141"/>
      <c r="J28" s="1426"/>
      <c r="K28" s="98"/>
    </row>
    <row r="29" spans="2:18" customFormat="1" ht="25.5" customHeight="1" x14ac:dyDescent="0.25">
      <c r="B29" s="632"/>
      <c r="C29" s="1457" t="s">
        <v>3920</v>
      </c>
      <c r="D29" s="1458"/>
      <c r="E29" s="1458"/>
      <c r="F29" s="1458"/>
      <c r="G29" s="1458"/>
      <c r="H29" s="1458"/>
      <c r="I29" s="1458"/>
      <c r="J29" s="1458"/>
    </row>
    <row r="30" spans="2:18" ht="177.75" customHeight="1" x14ac:dyDescent="0.25">
      <c r="B30" s="347"/>
      <c r="C30" s="1066" t="s">
        <v>81</v>
      </c>
      <c r="D30" s="1425"/>
      <c r="E30" s="37" t="s">
        <v>25</v>
      </c>
      <c r="F30" s="1364" t="s">
        <v>911</v>
      </c>
      <c r="G30" s="1365"/>
      <c r="H30" s="1357" t="s">
        <v>2407</v>
      </c>
      <c r="I30" s="1359"/>
      <c r="J30" s="1359"/>
      <c r="M30"/>
      <c r="N30"/>
      <c r="O30"/>
      <c r="P30"/>
      <c r="Q30"/>
      <c r="R30"/>
    </row>
    <row r="31" spans="2:18" customFormat="1" ht="25.5" customHeight="1" x14ac:dyDescent="0.25">
      <c r="B31" s="347"/>
      <c r="C31" s="1460" t="s">
        <v>3921</v>
      </c>
      <c r="D31" s="1460"/>
      <c r="E31" s="1460"/>
      <c r="F31" s="1460"/>
      <c r="G31" s="1460"/>
      <c r="H31" s="1460"/>
      <c r="I31" s="1460"/>
      <c r="J31" s="1460"/>
    </row>
    <row r="32" spans="2:18" ht="153.75" customHeight="1" x14ac:dyDescent="0.25">
      <c r="B32" s="347"/>
      <c r="C32" s="1066" t="s">
        <v>84</v>
      </c>
      <c r="D32" s="1425"/>
      <c r="E32" s="37" t="s">
        <v>25</v>
      </c>
      <c r="F32" s="1364" t="s">
        <v>912</v>
      </c>
      <c r="G32" s="1365"/>
      <c r="H32" s="1357" t="s">
        <v>2406</v>
      </c>
      <c r="I32" s="1359"/>
      <c r="J32" s="1359"/>
      <c r="M32"/>
      <c r="N32"/>
      <c r="O32"/>
      <c r="P32"/>
      <c r="Q32"/>
      <c r="R32"/>
    </row>
    <row r="33" spans="2:11" ht="32.25" customHeight="1" x14ac:dyDescent="0.2">
      <c r="B33" s="362"/>
      <c r="C33" s="694" t="s">
        <v>426</v>
      </c>
      <c r="D33" s="1051"/>
      <c r="E33" s="4" t="s">
        <v>725</v>
      </c>
      <c r="F33" s="1464" t="s">
        <v>10</v>
      </c>
      <c r="G33" s="829"/>
      <c r="H33" s="1465" t="s">
        <v>2515</v>
      </c>
      <c r="I33" s="1466"/>
      <c r="J33" s="1466"/>
    </row>
    <row r="34" spans="2:11" ht="153.75" customHeight="1" x14ac:dyDescent="0.2">
      <c r="B34" s="362"/>
      <c r="C34" s="694" t="s">
        <v>2405</v>
      </c>
      <c r="D34" s="1051"/>
      <c r="E34" s="4" t="s">
        <v>2404</v>
      </c>
      <c r="F34" s="1363" t="s">
        <v>2514</v>
      </c>
      <c r="G34" s="829"/>
      <c r="H34" s="1382" t="s">
        <v>2513</v>
      </c>
      <c r="I34" s="1383"/>
      <c r="J34" s="1383"/>
    </row>
    <row r="35" spans="2:11" ht="30.6" customHeight="1" x14ac:dyDescent="0.2">
      <c r="B35" s="1087"/>
      <c r="C35" s="690" t="s">
        <v>3670</v>
      </c>
      <c r="D35" s="691"/>
      <c r="E35" s="691"/>
      <c r="F35" s="691"/>
      <c r="G35" s="691"/>
      <c r="H35" s="691"/>
      <c r="I35" s="691"/>
      <c r="J35" s="692"/>
      <c r="K35" s="403"/>
    </row>
    <row r="36" spans="2:11" ht="110.25" customHeight="1" x14ac:dyDescent="0.2">
      <c r="B36" s="1087"/>
      <c r="C36" s="694" t="s">
        <v>156</v>
      </c>
      <c r="D36" s="1051"/>
      <c r="E36" s="4" t="s">
        <v>25</v>
      </c>
      <c r="F36" s="1066" t="s">
        <v>1279</v>
      </c>
      <c r="G36" s="1425"/>
      <c r="H36" s="1461" t="s">
        <v>2511</v>
      </c>
      <c r="I36" s="1462"/>
      <c r="J36" s="1463"/>
      <c r="K36" s="583"/>
    </row>
    <row r="39" spans="2:11" ht="16.5" customHeight="1" thickBot="1" x14ac:dyDescent="0.3">
      <c r="B39" s="1352" t="s">
        <v>2402</v>
      </c>
      <c r="C39" s="1352"/>
      <c r="D39" s="1352"/>
      <c r="E39" s="1352"/>
      <c r="F39" s="1352"/>
      <c r="G39" s="1352"/>
      <c r="H39" s="1352"/>
      <c r="I39" s="1352"/>
      <c r="J39" s="1352"/>
    </row>
    <row r="40" spans="2:11" x14ac:dyDescent="0.2">
      <c r="B40" s="346"/>
    </row>
    <row r="41" spans="2:11" ht="23.25" customHeight="1" x14ac:dyDescent="0.2">
      <c r="B41" s="1057" t="s">
        <v>2401</v>
      </c>
      <c r="C41" s="1368"/>
      <c r="D41" s="1368"/>
      <c r="E41" s="1369"/>
      <c r="F41" s="1057" t="s">
        <v>2400</v>
      </c>
      <c r="G41" s="1368"/>
      <c r="H41" s="1368"/>
      <c r="I41" s="1368"/>
      <c r="J41" s="1369"/>
    </row>
    <row r="42" spans="2:11" ht="30" customHeight="1" x14ac:dyDescent="0.2">
      <c r="B42" s="690" t="s">
        <v>3967</v>
      </c>
      <c r="C42" s="1372"/>
      <c r="D42" s="1372"/>
      <c r="E42" s="1372"/>
      <c r="F42" s="1372"/>
      <c r="G42" s="1372"/>
      <c r="H42" s="1372"/>
      <c r="I42" s="1372"/>
      <c r="J42" s="1373"/>
    </row>
    <row r="43" spans="2:11" ht="72" hidden="1" customHeight="1" x14ac:dyDescent="0.2">
      <c r="B43" s="1367"/>
      <c r="C43" s="1354"/>
      <c r="D43" s="1354"/>
      <c r="E43" s="1355"/>
      <c r="F43" s="1367"/>
      <c r="G43" s="1354"/>
      <c r="H43" s="1354"/>
      <c r="I43" s="1354"/>
      <c r="J43" s="1355"/>
    </row>
  </sheetData>
  <sheetProtection algorithmName="SHA-512" hashValue="bqS6h4Qu09+VJsOum1U+MyoIQx2tWGSK/85c43mrivyjIqTaC4qo9iOGeqpnjk5VcENz0gJaWvz1eD7yPEN50A==" saltValue="UtH1vITl5UVA5GgHNKwxCw==" spinCount="100000" sheet="1" objects="1" scenarios="1"/>
  <mergeCells count="63">
    <mergeCell ref="B39:J39"/>
    <mergeCell ref="B41:E41"/>
    <mergeCell ref="F41:J41"/>
    <mergeCell ref="B43:E43"/>
    <mergeCell ref="F43:J43"/>
    <mergeCell ref="B42:J42"/>
    <mergeCell ref="C32:D32"/>
    <mergeCell ref="F32:G32"/>
    <mergeCell ref="H32:J32"/>
    <mergeCell ref="H36:J36"/>
    <mergeCell ref="C33:D33"/>
    <mergeCell ref="F33:G33"/>
    <mergeCell ref="H33:J33"/>
    <mergeCell ref="C34:D34"/>
    <mergeCell ref="F34:G34"/>
    <mergeCell ref="H34:J34"/>
    <mergeCell ref="C36:D36"/>
    <mergeCell ref="F36:G36"/>
    <mergeCell ref="C30:D30"/>
    <mergeCell ref="F30:G30"/>
    <mergeCell ref="H30:J30"/>
    <mergeCell ref="C29:J29"/>
    <mergeCell ref="B26:J26"/>
    <mergeCell ref="C27:D27"/>
    <mergeCell ref="F27:G27"/>
    <mergeCell ref="H27:J27"/>
    <mergeCell ref="B28:J28"/>
    <mergeCell ref="C23:D23"/>
    <mergeCell ref="F23:G23"/>
    <mergeCell ref="H23:J23"/>
    <mergeCell ref="C24:D24"/>
    <mergeCell ref="F24:G24"/>
    <mergeCell ref="H24:J24"/>
    <mergeCell ref="C21:D21"/>
    <mergeCell ref="F21:G21"/>
    <mergeCell ref="H21:J21"/>
    <mergeCell ref="B20:J20"/>
    <mergeCell ref="C22:D22"/>
    <mergeCell ref="F22:G22"/>
    <mergeCell ref="H22:J22"/>
    <mergeCell ref="B13:C13"/>
    <mergeCell ref="D13:J13"/>
    <mergeCell ref="B16:J16"/>
    <mergeCell ref="B18:J18"/>
    <mergeCell ref="C19:D19"/>
    <mergeCell ref="F19:G19"/>
    <mergeCell ref="H19:J19"/>
    <mergeCell ref="C31:J31"/>
    <mergeCell ref="C35:J35"/>
    <mergeCell ref="B35:B36"/>
    <mergeCell ref="B1:F1"/>
    <mergeCell ref="B2:D2"/>
    <mergeCell ref="B5:J5"/>
    <mergeCell ref="B7:C7"/>
    <mergeCell ref="D7:J7"/>
    <mergeCell ref="B8:C8"/>
    <mergeCell ref="D8:J8"/>
    <mergeCell ref="B9:C9"/>
    <mergeCell ref="D9:J9"/>
    <mergeCell ref="B10:C10"/>
    <mergeCell ref="D10:J10"/>
    <mergeCell ref="B12:C12"/>
    <mergeCell ref="D12:J12"/>
  </mergeCells>
  <hyperlinks>
    <hyperlink ref="B2" location="Inhaltsverzeichnis!A1" display="zurück zum Inhaltsverzeichnis" xr:uid="{A92F081A-F34E-4AAA-BFC6-1D27DD029770}"/>
    <hyperlink ref="B2:C2" location="Inhaltsverzeichnis!A1" display="Inhaltsverzeichnis (Table of contents)" xr:uid="{C3DA9137-41F7-4AC3-963A-E5600FF7534A}"/>
    <hyperlink ref="B2:D2" location="Inhaltsverzeichnis!A1" display="Inhaltsverzeichnis (Table of contents)" xr:uid="{8F84E968-EC81-4B98-B5D9-A5767C4CCEF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6C7BE-1EED-438C-9223-5A113521CA91}">
  <dimension ref="A1:R49"/>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3" ht="36" customHeight="1" x14ac:dyDescent="0.25">
      <c r="B1" s="659" t="s">
        <v>3683</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3682</v>
      </c>
      <c r="C5" s="700"/>
      <c r="D5" s="700"/>
      <c r="E5" s="700"/>
      <c r="F5" s="700"/>
      <c r="G5" s="700"/>
      <c r="H5" s="700"/>
      <c r="I5" s="700"/>
      <c r="J5" s="700"/>
      <c r="M5" s="401"/>
    </row>
    <row r="7" spans="1:13" ht="30.75" customHeight="1" x14ac:dyDescent="0.2">
      <c r="B7" s="782" t="s">
        <v>2425</v>
      </c>
      <c r="C7" s="783"/>
      <c r="D7" s="1331" t="s">
        <v>2912</v>
      </c>
      <c r="E7" s="1332"/>
      <c r="F7" s="1332"/>
      <c r="G7" s="1332"/>
      <c r="H7" s="1332"/>
      <c r="I7" s="1332"/>
      <c r="J7" s="1332"/>
    </row>
    <row r="8" spans="1:13" ht="26.25" customHeight="1" x14ac:dyDescent="0.2">
      <c r="B8" s="782" t="s">
        <v>2423</v>
      </c>
      <c r="C8" s="783"/>
      <c r="D8" s="1333" t="s">
        <v>2911</v>
      </c>
      <c r="E8" s="1334"/>
      <c r="F8" s="1334"/>
      <c r="G8" s="1334"/>
      <c r="H8" s="1334"/>
      <c r="I8" s="1334"/>
      <c r="J8" s="1335"/>
    </row>
    <row r="9" spans="1:13" ht="28.5" customHeight="1" x14ac:dyDescent="0.2">
      <c r="B9" s="782" t="s">
        <v>2421</v>
      </c>
      <c r="C9" s="783"/>
      <c r="D9" s="1381" t="s">
        <v>2910</v>
      </c>
      <c r="E9" s="1380"/>
      <c r="F9" s="1380"/>
      <c r="G9" s="1380"/>
      <c r="H9" s="1380"/>
      <c r="I9" s="1380"/>
      <c r="J9" s="1380"/>
    </row>
    <row r="10" spans="1:13" ht="27.75" customHeight="1" x14ac:dyDescent="0.2">
      <c r="B10" s="782" t="s">
        <v>2419</v>
      </c>
      <c r="C10" s="783"/>
      <c r="D10" s="1381" t="s">
        <v>10</v>
      </c>
      <c r="E10" s="1380"/>
      <c r="F10" s="1380"/>
      <c r="G10" s="1380"/>
      <c r="H10" s="1380"/>
      <c r="I10" s="1380"/>
      <c r="J10" s="1380"/>
    </row>
    <row r="11" spans="1:13" x14ac:dyDescent="0.2">
      <c r="B11" s="351"/>
      <c r="C11" s="350"/>
      <c r="D11" s="349"/>
      <c r="E11" s="349"/>
      <c r="F11" s="349"/>
      <c r="G11" s="349"/>
    </row>
    <row r="12" spans="1:13" ht="29.25" customHeight="1" x14ac:dyDescent="0.2">
      <c r="B12" s="782" t="s">
        <v>2418</v>
      </c>
      <c r="C12" s="782"/>
      <c r="D12" s="1331" t="s">
        <v>2909</v>
      </c>
      <c r="E12" s="1332"/>
      <c r="F12" s="1332"/>
      <c r="G12" s="1332"/>
      <c r="H12" s="1332"/>
      <c r="I12" s="1332"/>
      <c r="J12" s="1332"/>
    </row>
    <row r="13" spans="1:13" ht="34.5" customHeight="1" x14ac:dyDescent="0.2">
      <c r="B13" s="782" t="s">
        <v>2417</v>
      </c>
      <c r="C13" s="782"/>
      <c r="D13" s="1430" t="s">
        <v>2908</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3681</v>
      </c>
      <c r="C16" s="700"/>
      <c r="D16" s="700"/>
      <c r="E16" s="700"/>
      <c r="F16" s="700"/>
      <c r="G16" s="700"/>
      <c r="H16" s="700"/>
      <c r="I16" s="700"/>
      <c r="J16" s="700"/>
    </row>
    <row r="17" spans="2:18" ht="15" x14ac:dyDescent="0.25">
      <c r="B17" s="100"/>
      <c r="C17" s="100"/>
      <c r="D17" s="100"/>
      <c r="E17" s="100"/>
      <c r="F17" s="100"/>
      <c r="G17" s="100"/>
      <c r="H17" s="100"/>
      <c r="I17" s="100"/>
      <c r="J17" s="100"/>
    </row>
    <row r="18" spans="2:18" ht="27.75" customHeight="1" x14ac:dyDescent="0.2">
      <c r="B18" s="1345" t="s">
        <v>3680</v>
      </c>
      <c r="C18" s="1345"/>
      <c r="D18" s="1345"/>
      <c r="E18" s="1345"/>
      <c r="F18" s="1345"/>
      <c r="G18" s="1345"/>
      <c r="H18" s="1345"/>
      <c r="I18" s="1345"/>
      <c r="J18" s="1345"/>
    </row>
    <row r="19" spans="2:18" ht="22.5" x14ac:dyDescent="0.2">
      <c r="B19" s="133"/>
      <c r="C19" s="1346" t="s">
        <v>2411</v>
      </c>
      <c r="D19" s="1347"/>
      <c r="E19" s="131" t="s">
        <v>2410</v>
      </c>
      <c r="F19" s="1346" t="s">
        <v>2409</v>
      </c>
      <c r="G19" s="1347"/>
      <c r="H19" s="1346" t="s">
        <v>2408</v>
      </c>
      <c r="I19" s="1347"/>
      <c r="J19" s="1347"/>
      <c r="K19" s="98"/>
    </row>
    <row r="20" spans="2:18" ht="28.15" customHeight="1" x14ac:dyDescent="0.2">
      <c r="B20" s="1467"/>
      <c r="C20" s="690" t="s">
        <v>3686</v>
      </c>
      <c r="D20" s="691"/>
      <c r="E20" s="691"/>
      <c r="F20" s="691"/>
      <c r="G20" s="691"/>
      <c r="H20" s="691"/>
      <c r="I20" s="691"/>
      <c r="J20" s="692"/>
      <c r="K20" s="421"/>
    </row>
    <row r="21" spans="2:18" ht="84.75" customHeight="1" x14ac:dyDescent="0.2">
      <c r="B21" s="1468"/>
      <c r="C21" s="694" t="s">
        <v>712</v>
      </c>
      <c r="D21" s="1051"/>
      <c r="E21" s="4" t="s">
        <v>25</v>
      </c>
      <c r="F21" s="1066" t="s">
        <v>943</v>
      </c>
      <c r="G21" s="1425"/>
      <c r="H21" s="1461" t="s">
        <v>3484</v>
      </c>
      <c r="I21" s="1462"/>
      <c r="J21" s="1463"/>
      <c r="K21" s="98"/>
    </row>
    <row r="22" spans="2:18" x14ac:dyDescent="0.2">
      <c r="C22" s="99"/>
    </row>
    <row r="23" spans="2:18" ht="27.75" customHeight="1" x14ac:dyDescent="0.2">
      <c r="B23" s="1348" t="s">
        <v>3679</v>
      </c>
      <c r="C23" s="1348"/>
      <c r="D23" s="1348"/>
      <c r="E23" s="1348"/>
      <c r="F23" s="1348"/>
      <c r="G23" s="1348"/>
      <c r="H23" s="1348"/>
      <c r="I23" s="1348"/>
      <c r="J23" s="1348"/>
    </row>
    <row r="24" spans="2:18" ht="22.5" x14ac:dyDescent="0.2">
      <c r="B24" s="133"/>
      <c r="C24" s="1346" t="s">
        <v>2411</v>
      </c>
      <c r="D24" s="1347"/>
      <c r="E24" s="131" t="s">
        <v>2410</v>
      </c>
      <c r="F24" s="1346" t="s">
        <v>2409</v>
      </c>
      <c r="G24" s="1347"/>
      <c r="H24" s="1346" t="s">
        <v>2408</v>
      </c>
      <c r="I24" s="1347"/>
      <c r="J24" s="1347"/>
      <c r="K24" s="98"/>
    </row>
    <row r="25" spans="2:18" ht="34.15" customHeight="1" x14ac:dyDescent="0.2">
      <c r="B25" s="1384" t="s">
        <v>3684</v>
      </c>
      <c r="C25" s="1141"/>
      <c r="D25" s="1141"/>
      <c r="E25" s="1141"/>
      <c r="F25" s="1141"/>
      <c r="G25" s="1141"/>
      <c r="H25" s="1141"/>
      <c r="I25" s="1141"/>
      <c r="J25" s="1426"/>
      <c r="K25" s="98"/>
    </row>
    <row r="26" spans="2:18" customFormat="1" ht="25.5" customHeight="1" x14ac:dyDescent="0.25">
      <c r="B26" s="632"/>
      <c r="C26" s="1457" t="s">
        <v>3920</v>
      </c>
      <c r="D26" s="1458"/>
      <c r="E26" s="1458"/>
      <c r="F26" s="1458"/>
      <c r="G26" s="1458"/>
      <c r="H26" s="1458"/>
      <c r="I26" s="1458"/>
      <c r="J26" s="1458"/>
    </row>
    <row r="27" spans="2:18" ht="177.75" customHeight="1" x14ac:dyDescent="0.25">
      <c r="B27" s="347"/>
      <c r="C27" s="1066" t="s">
        <v>81</v>
      </c>
      <c r="D27" s="1425"/>
      <c r="E27" s="37" t="s">
        <v>25</v>
      </c>
      <c r="F27" s="1364" t="s">
        <v>911</v>
      </c>
      <c r="G27" s="1365"/>
      <c r="H27" s="1357" t="s">
        <v>2209</v>
      </c>
      <c r="I27" s="1359"/>
      <c r="J27" s="1359"/>
      <c r="K27" s="301"/>
      <c r="M27"/>
      <c r="N27"/>
      <c r="O27"/>
      <c r="P27"/>
      <c r="Q27"/>
      <c r="R27"/>
    </row>
    <row r="28" spans="2:18" customFormat="1" ht="25.5" customHeight="1" x14ac:dyDescent="0.25">
      <c r="B28" s="347"/>
      <c r="C28" s="1460" t="s">
        <v>3921</v>
      </c>
      <c r="D28" s="1460"/>
      <c r="E28" s="1460"/>
      <c r="F28" s="1460"/>
      <c r="G28" s="1460"/>
      <c r="H28" s="1460"/>
      <c r="I28" s="1460"/>
      <c r="J28" s="1460"/>
    </row>
    <row r="29" spans="2:18" ht="153.75" customHeight="1" x14ac:dyDescent="0.25">
      <c r="B29" s="347"/>
      <c r="C29" s="1066" t="s">
        <v>84</v>
      </c>
      <c r="D29" s="1425"/>
      <c r="E29" s="37" t="s">
        <v>25</v>
      </c>
      <c r="F29" s="1364" t="s">
        <v>912</v>
      </c>
      <c r="G29" s="1365"/>
      <c r="H29" s="1357" t="s">
        <v>2208</v>
      </c>
      <c r="I29" s="1359"/>
      <c r="J29" s="1359"/>
      <c r="M29"/>
      <c r="N29"/>
      <c r="O29"/>
      <c r="P29"/>
      <c r="Q29"/>
      <c r="R29"/>
    </row>
    <row r="30" spans="2:18" ht="60.75" customHeight="1" x14ac:dyDescent="0.2">
      <c r="B30" s="362"/>
      <c r="C30" s="694" t="s">
        <v>933</v>
      </c>
      <c r="D30" s="1051"/>
      <c r="E30" s="4" t="s">
        <v>25</v>
      </c>
      <c r="F30" s="1363" t="s">
        <v>1266</v>
      </c>
      <c r="G30" s="829"/>
      <c r="H30" s="1382" t="s">
        <v>2723</v>
      </c>
      <c r="I30" s="1383"/>
      <c r="J30" s="1383"/>
      <c r="K30" s="98"/>
    </row>
    <row r="31" spans="2:18" ht="28.5" customHeight="1" x14ac:dyDescent="0.2">
      <c r="B31" s="1087"/>
      <c r="C31" s="690" t="s">
        <v>3685</v>
      </c>
      <c r="D31" s="691"/>
      <c r="E31" s="691"/>
      <c r="F31" s="691"/>
      <c r="G31" s="691"/>
      <c r="H31" s="691"/>
      <c r="I31" s="691"/>
      <c r="J31" s="692"/>
      <c r="K31" s="421"/>
    </row>
    <row r="32" spans="2:18" ht="60.75" customHeight="1" x14ac:dyDescent="0.2">
      <c r="B32" s="1087"/>
      <c r="C32" s="694" t="s">
        <v>173</v>
      </c>
      <c r="D32" s="1051"/>
      <c r="E32" s="4" t="s">
        <v>63</v>
      </c>
      <c r="F32" s="1066" t="s">
        <v>517</v>
      </c>
      <c r="G32" s="1425"/>
      <c r="H32" s="1066" t="s">
        <v>2579</v>
      </c>
      <c r="I32" s="1435"/>
      <c r="J32" s="1425"/>
    </row>
    <row r="33" spans="2:11" ht="33.6" customHeight="1" x14ac:dyDescent="0.2">
      <c r="B33" s="1087"/>
      <c r="C33" s="690" t="s">
        <v>3599</v>
      </c>
      <c r="D33" s="691"/>
      <c r="E33" s="691"/>
      <c r="F33" s="691"/>
      <c r="G33" s="691"/>
      <c r="H33" s="691"/>
      <c r="I33" s="691"/>
      <c r="J33" s="692"/>
    </row>
    <row r="34" spans="2:11" ht="60.75" customHeight="1" x14ac:dyDescent="0.2">
      <c r="B34" s="1087"/>
      <c r="C34" s="694" t="s">
        <v>173</v>
      </c>
      <c r="D34" s="1051"/>
      <c r="E34" s="4" t="s">
        <v>63</v>
      </c>
      <c r="F34" s="1066" t="s">
        <v>517</v>
      </c>
      <c r="G34" s="1425"/>
      <c r="H34" s="1066" t="s">
        <v>2577</v>
      </c>
      <c r="I34" s="1435"/>
      <c r="J34" s="1425"/>
    </row>
    <row r="35" spans="2:11" ht="35.25" customHeight="1" x14ac:dyDescent="0.2">
      <c r="B35" s="1087"/>
      <c r="C35" s="694" t="s">
        <v>710</v>
      </c>
      <c r="D35" s="1051"/>
      <c r="E35" s="4" t="s">
        <v>25</v>
      </c>
      <c r="F35" s="1363" t="s">
        <v>942</v>
      </c>
      <c r="G35" s="829"/>
      <c r="H35" s="1363" t="s">
        <v>2403</v>
      </c>
      <c r="I35" s="829"/>
      <c r="J35" s="829"/>
    </row>
    <row r="36" spans="2:11" ht="31.15" customHeight="1" x14ac:dyDescent="0.2">
      <c r="B36" s="1087"/>
      <c r="C36" s="690" t="s">
        <v>3605</v>
      </c>
      <c r="D36" s="691"/>
      <c r="E36" s="691"/>
      <c r="F36" s="691"/>
      <c r="G36" s="691"/>
      <c r="H36" s="691"/>
      <c r="I36" s="691"/>
      <c r="J36" s="692"/>
      <c r="K36" s="403"/>
    </row>
    <row r="37" spans="2:11" ht="102.75" customHeight="1" x14ac:dyDescent="0.2">
      <c r="B37" s="1087"/>
      <c r="C37" s="694" t="s">
        <v>712</v>
      </c>
      <c r="D37" s="1051"/>
      <c r="E37" s="4" t="s">
        <v>25</v>
      </c>
      <c r="F37" s="1066" t="s">
        <v>943</v>
      </c>
      <c r="G37" s="1425"/>
      <c r="H37" s="1066" t="s">
        <v>2907</v>
      </c>
      <c r="I37" s="1435"/>
      <c r="J37" s="1425"/>
    </row>
    <row r="40" spans="2:11" ht="16.5" customHeight="1" thickBot="1" x14ac:dyDescent="0.3">
      <c r="B40" s="1352" t="s">
        <v>2402</v>
      </c>
      <c r="C40" s="1352"/>
      <c r="D40" s="1352"/>
      <c r="E40" s="1352"/>
      <c r="F40" s="1352"/>
      <c r="G40" s="1352"/>
      <c r="H40" s="1352"/>
      <c r="I40" s="1352"/>
      <c r="J40" s="1352"/>
    </row>
    <row r="41" spans="2:11" x14ac:dyDescent="0.2">
      <c r="B41" s="346"/>
    </row>
    <row r="42" spans="2:11" ht="23.25" customHeight="1" x14ac:dyDescent="0.2">
      <c r="B42" s="1057" t="s">
        <v>2401</v>
      </c>
      <c r="C42" s="1368"/>
      <c r="D42" s="1368"/>
      <c r="E42" s="1369"/>
      <c r="F42" s="1057" t="s">
        <v>2400</v>
      </c>
      <c r="G42" s="1368"/>
      <c r="H42" s="1368"/>
      <c r="I42" s="1368"/>
      <c r="J42" s="1369"/>
    </row>
    <row r="43" spans="2:11" ht="30" customHeight="1" x14ac:dyDescent="0.2">
      <c r="B43" s="690" t="s">
        <v>3967</v>
      </c>
      <c r="C43" s="1372"/>
      <c r="D43" s="1372"/>
      <c r="E43" s="1372"/>
      <c r="F43" s="1372"/>
      <c r="G43" s="1372"/>
      <c r="H43" s="1372"/>
      <c r="I43" s="1372"/>
      <c r="J43" s="1373"/>
    </row>
    <row r="44" spans="2:11" ht="72" hidden="1" customHeight="1" x14ac:dyDescent="0.2">
      <c r="B44" s="1367" t="s">
        <v>2906</v>
      </c>
      <c r="C44" s="1354"/>
      <c r="D44" s="1354"/>
      <c r="E44" s="1355"/>
      <c r="F44" s="1367" t="s">
        <v>2905</v>
      </c>
      <c r="G44" s="1354"/>
      <c r="H44" s="1354"/>
      <c r="I44" s="1354"/>
      <c r="J44" s="1355"/>
    </row>
    <row r="45" spans="2:11" ht="72" hidden="1" customHeight="1" x14ac:dyDescent="0.2">
      <c r="B45" s="1367" t="s">
        <v>2904</v>
      </c>
      <c r="C45" s="1354"/>
      <c r="D45" s="1354"/>
      <c r="E45" s="1355"/>
      <c r="F45" s="1367" t="s">
        <v>2903</v>
      </c>
      <c r="G45" s="1354"/>
      <c r="H45" s="1354"/>
      <c r="I45" s="1354"/>
      <c r="J45" s="1355"/>
    </row>
    <row r="46" spans="2:11" ht="72" hidden="1" customHeight="1" x14ac:dyDescent="0.2">
      <c r="B46" s="1367" t="s">
        <v>2902</v>
      </c>
      <c r="C46" s="1354"/>
      <c r="D46" s="1354"/>
      <c r="E46" s="1355"/>
      <c r="F46" s="1367" t="s">
        <v>2901</v>
      </c>
      <c r="G46" s="1354"/>
      <c r="H46" s="1354"/>
      <c r="I46" s="1354"/>
      <c r="J46" s="1355"/>
    </row>
    <row r="47" spans="2:11" ht="72" hidden="1" customHeight="1" x14ac:dyDescent="0.2">
      <c r="B47" s="1367" t="s">
        <v>2900</v>
      </c>
      <c r="C47" s="1354"/>
      <c r="D47" s="1354"/>
      <c r="E47" s="1355"/>
      <c r="F47" s="1367" t="s">
        <v>2899</v>
      </c>
      <c r="G47" s="1354"/>
      <c r="H47" s="1354"/>
      <c r="I47" s="1354"/>
      <c r="J47" s="1355"/>
    </row>
    <row r="48" spans="2:11" ht="72" hidden="1" customHeight="1" x14ac:dyDescent="0.2">
      <c r="B48" s="1367" t="s">
        <v>2898</v>
      </c>
      <c r="C48" s="1354"/>
      <c r="D48" s="1354"/>
      <c r="E48" s="1355"/>
      <c r="F48" s="1367" t="s">
        <v>2897</v>
      </c>
      <c r="G48" s="1354"/>
      <c r="H48" s="1354"/>
      <c r="I48" s="1354"/>
      <c r="J48" s="1355"/>
    </row>
    <row r="49" spans="2:10" ht="72" hidden="1" customHeight="1" x14ac:dyDescent="0.2">
      <c r="B49" s="1367" t="s">
        <v>2896</v>
      </c>
      <c r="C49" s="1354"/>
      <c r="D49" s="1354"/>
      <c r="E49" s="1355"/>
      <c r="F49" s="1367" t="s">
        <v>2895</v>
      </c>
      <c r="G49" s="1354"/>
      <c r="H49" s="1354"/>
      <c r="I49" s="1354"/>
      <c r="J49" s="1355"/>
    </row>
  </sheetData>
  <sheetProtection algorithmName="SHA-512" hashValue="csZpskKjsFXd3QXsc6urrp2549aEIBvVY/NPH2gu4HmxrlIuzzG1IXnm/e59AVmosqHsUH19pE2aTZxz0YSXZw==" saltValue="q6iOVwHwjmACqEQrwOVK5A==" spinCount="100000" sheet="1" objects="1" scenarios="1"/>
  <mergeCells count="75">
    <mergeCell ref="B36:B37"/>
    <mergeCell ref="F35:G35"/>
    <mergeCell ref="H35:J35"/>
    <mergeCell ref="C37:D37"/>
    <mergeCell ref="F37:G37"/>
    <mergeCell ref="C36:J36"/>
    <mergeCell ref="B49:E49"/>
    <mergeCell ref="F49:J49"/>
    <mergeCell ref="B44:E44"/>
    <mergeCell ref="F44:J44"/>
    <mergeCell ref="B45:E45"/>
    <mergeCell ref="F45:J45"/>
    <mergeCell ref="B46:E46"/>
    <mergeCell ref="F46:J46"/>
    <mergeCell ref="B47:E47"/>
    <mergeCell ref="F47:J47"/>
    <mergeCell ref="B48:E48"/>
    <mergeCell ref="F48:J48"/>
    <mergeCell ref="B18:J18"/>
    <mergeCell ref="C19:D19"/>
    <mergeCell ref="F19:G19"/>
    <mergeCell ref="H19:J19"/>
    <mergeCell ref="C21:D21"/>
    <mergeCell ref="F21:G21"/>
    <mergeCell ref="H21:J21"/>
    <mergeCell ref="C20:J20"/>
    <mergeCell ref="B20:B21"/>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B23:J23"/>
    <mergeCell ref="C24:D24"/>
    <mergeCell ref="F24:G24"/>
    <mergeCell ref="H24:J24"/>
    <mergeCell ref="C32:D32"/>
    <mergeCell ref="F32:G32"/>
    <mergeCell ref="H32:J32"/>
    <mergeCell ref="B25:J25"/>
    <mergeCell ref="C27:D27"/>
    <mergeCell ref="F27:G27"/>
    <mergeCell ref="H27:J27"/>
    <mergeCell ref="C29:D29"/>
    <mergeCell ref="F29:G29"/>
    <mergeCell ref="C26:J26"/>
    <mergeCell ref="C28:J28"/>
    <mergeCell ref="C31:J31"/>
    <mergeCell ref="B43:J43"/>
    <mergeCell ref="H29:J29"/>
    <mergeCell ref="C30:D30"/>
    <mergeCell ref="F30:G30"/>
    <mergeCell ref="H30:J30"/>
    <mergeCell ref="C35:D35"/>
    <mergeCell ref="B31:B32"/>
    <mergeCell ref="C34:D34"/>
    <mergeCell ref="F34:G34"/>
    <mergeCell ref="H34:J34"/>
    <mergeCell ref="C33:J33"/>
    <mergeCell ref="B33:B35"/>
    <mergeCell ref="H37:J37"/>
    <mergeCell ref="B40:J40"/>
    <mergeCell ref="B42:E42"/>
    <mergeCell ref="F42:J42"/>
  </mergeCells>
  <hyperlinks>
    <hyperlink ref="B2" location="Inhaltsverzeichnis!A1" display="zurück zum Inhaltsverzeichnis" xr:uid="{9F98FD5C-EB3E-4E97-BAA8-760F05AF98FE}"/>
    <hyperlink ref="B2:C2" location="Inhaltsverzeichnis!A1" display="Inhaltsverzeichnis (Table of contents)" xr:uid="{22ACC054-FBC2-4D2F-9B8E-7323E1D823B6}"/>
    <hyperlink ref="B2:D2" location="Inhaltsverzeichnis!A1" display="Inhaltsverzeichnis (Table of contents)" xr:uid="{AD66F999-5187-4D89-AB22-B2A5626E513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94B66-8E53-4265-9329-0492A42A41B1}">
  <dimension ref="A1:M56"/>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20.42578125" style="89" customWidth="1"/>
    <col min="6" max="6" width="22.7109375" style="89" customWidth="1"/>
    <col min="7" max="7" width="18.7109375" style="89" customWidth="1"/>
    <col min="8" max="9" width="9" style="89"/>
    <col min="10" max="10" width="19" style="89" customWidth="1"/>
    <col min="11" max="11" width="47.7109375" style="89" customWidth="1"/>
    <col min="12" max="16384" width="9" style="89"/>
  </cols>
  <sheetData>
    <row r="1" spans="1:13" ht="36" customHeight="1" x14ac:dyDescent="0.25">
      <c r="B1" s="659" t="s">
        <v>3665</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3666</v>
      </c>
      <c r="C5" s="700"/>
      <c r="D5" s="700"/>
      <c r="E5" s="700"/>
      <c r="F5" s="700"/>
      <c r="G5" s="700"/>
      <c r="H5" s="700"/>
      <c r="I5" s="700"/>
      <c r="J5" s="700"/>
    </row>
    <row r="7" spans="1:13" ht="30.75" customHeight="1" x14ac:dyDescent="0.2">
      <c r="B7" s="782" t="s">
        <v>2425</v>
      </c>
      <c r="C7" s="783"/>
      <c r="D7" s="1331" t="s">
        <v>2923</v>
      </c>
      <c r="E7" s="1332"/>
      <c r="F7" s="1332"/>
      <c r="G7" s="1332"/>
      <c r="H7" s="1332"/>
      <c r="I7" s="1332"/>
      <c r="J7" s="1332"/>
      <c r="M7" s="406"/>
    </row>
    <row r="8" spans="1:13" ht="26.25" customHeight="1" x14ac:dyDescent="0.2">
      <c r="B8" s="782" t="s">
        <v>2423</v>
      </c>
      <c r="C8" s="783"/>
      <c r="D8" s="1333" t="s">
        <v>2922</v>
      </c>
      <c r="E8" s="1334"/>
      <c r="F8" s="1334"/>
      <c r="G8" s="1334"/>
      <c r="H8" s="1334"/>
      <c r="I8" s="1334"/>
      <c r="J8" s="1335"/>
      <c r="M8" s="401"/>
    </row>
    <row r="9" spans="1:13" ht="28.5" customHeight="1" x14ac:dyDescent="0.2">
      <c r="B9" s="782" t="s">
        <v>2421</v>
      </c>
      <c r="C9" s="783"/>
      <c r="D9" s="1400" t="s">
        <v>10</v>
      </c>
      <c r="E9" s="1112"/>
      <c r="F9" s="1112"/>
      <c r="G9" s="1112"/>
      <c r="H9" s="1112"/>
      <c r="I9" s="1112"/>
      <c r="J9" s="1112"/>
    </row>
    <row r="10" spans="1:13" ht="27.75" customHeight="1" x14ac:dyDescent="0.2">
      <c r="B10" s="782" t="s">
        <v>2419</v>
      </c>
      <c r="C10" s="783"/>
      <c r="D10" s="1400" t="s">
        <v>3793</v>
      </c>
      <c r="E10" s="1112"/>
      <c r="F10" s="1112"/>
      <c r="G10" s="1112"/>
      <c r="H10" s="1112"/>
      <c r="I10" s="1112"/>
      <c r="J10" s="1112"/>
    </row>
    <row r="11" spans="1:13" x14ac:dyDescent="0.2">
      <c r="B11" s="351"/>
      <c r="C11" s="350"/>
      <c r="D11" s="349"/>
      <c r="E11" s="349"/>
      <c r="F11" s="349"/>
      <c r="G11" s="349"/>
    </row>
    <row r="12" spans="1:13" ht="315.75" customHeight="1" x14ac:dyDescent="0.2">
      <c r="B12" s="782" t="s">
        <v>2418</v>
      </c>
      <c r="C12" s="782"/>
      <c r="D12" s="1331" t="s">
        <v>3673</v>
      </c>
      <c r="E12" s="1332"/>
      <c r="F12" s="1332"/>
      <c r="G12" s="1332"/>
      <c r="H12" s="1332"/>
      <c r="I12" s="1332"/>
      <c r="J12" s="1332"/>
    </row>
    <row r="13" spans="1:13" ht="34.5" customHeight="1" x14ac:dyDescent="0.2">
      <c r="B13" s="782" t="s">
        <v>2417</v>
      </c>
      <c r="C13" s="782"/>
      <c r="D13" s="1430" t="s">
        <v>2921</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3664</v>
      </c>
      <c r="C16" s="700"/>
      <c r="D16" s="700"/>
      <c r="E16" s="700"/>
      <c r="F16" s="700"/>
      <c r="G16" s="700"/>
      <c r="H16" s="700"/>
      <c r="I16" s="700"/>
      <c r="J16" s="700"/>
    </row>
    <row r="17" spans="2:13" ht="15" x14ac:dyDescent="0.25">
      <c r="B17" s="100"/>
      <c r="C17" s="100"/>
      <c r="D17" s="100"/>
      <c r="E17" s="100"/>
      <c r="F17" s="100"/>
      <c r="G17" s="100"/>
      <c r="H17" s="100"/>
      <c r="I17" s="100"/>
      <c r="J17" s="100"/>
    </row>
    <row r="18" spans="2:13" ht="27.75" customHeight="1" x14ac:dyDescent="0.2">
      <c r="B18" s="1345" t="s">
        <v>3667</v>
      </c>
      <c r="C18" s="1345"/>
      <c r="D18" s="1345"/>
      <c r="E18" s="1345"/>
      <c r="F18" s="1345"/>
      <c r="G18" s="1345"/>
      <c r="H18" s="1345"/>
      <c r="I18" s="1345"/>
      <c r="J18" s="1345"/>
    </row>
    <row r="19" spans="2:13" ht="22.5" x14ac:dyDescent="0.2">
      <c r="B19" s="133"/>
      <c r="C19" s="1346" t="s">
        <v>2411</v>
      </c>
      <c r="D19" s="1347"/>
      <c r="E19" s="131" t="s">
        <v>2410</v>
      </c>
      <c r="F19" s="1346" t="s">
        <v>2409</v>
      </c>
      <c r="G19" s="1347"/>
      <c r="H19" s="1346" t="s">
        <v>2408</v>
      </c>
      <c r="I19" s="1347"/>
      <c r="J19" s="1347"/>
      <c r="K19" s="98"/>
    </row>
    <row r="20" spans="2:13" ht="30.6" customHeight="1" x14ac:dyDescent="0.2">
      <c r="B20" s="1384" t="s">
        <v>3668</v>
      </c>
      <c r="C20" s="1141"/>
      <c r="D20" s="1141"/>
      <c r="E20" s="1141"/>
      <c r="F20" s="1141"/>
      <c r="G20" s="1141"/>
      <c r="H20" s="1141"/>
      <c r="I20" s="1141"/>
      <c r="J20" s="1426"/>
      <c r="K20" s="98"/>
    </row>
    <row r="21" spans="2:13" customFormat="1" ht="25.5" customHeight="1" x14ac:dyDescent="0.25">
      <c r="B21" s="1393"/>
      <c r="C21" s="1460" t="s">
        <v>3674</v>
      </c>
      <c r="D21" s="1460"/>
      <c r="E21" s="1460"/>
      <c r="F21" s="1460"/>
      <c r="G21" s="1460"/>
      <c r="H21" s="1460"/>
      <c r="I21" s="1460"/>
      <c r="J21" s="1460"/>
    </row>
    <row r="22" spans="2:13" ht="75.599999999999994" customHeight="1" x14ac:dyDescent="0.2">
      <c r="B22" s="1395"/>
      <c r="C22" s="694" t="s">
        <v>933</v>
      </c>
      <c r="D22" s="1051"/>
      <c r="E22" s="4" t="s">
        <v>25</v>
      </c>
      <c r="F22" s="1066" t="s">
        <v>1266</v>
      </c>
      <c r="G22" s="1425"/>
      <c r="H22" s="1066" t="s">
        <v>1266</v>
      </c>
      <c r="I22" s="1435"/>
      <c r="J22" s="1425"/>
      <c r="K22" s="266"/>
      <c r="M22" s="270"/>
    </row>
    <row r="23" spans="2:13" ht="106.5" customHeight="1" x14ac:dyDescent="0.2">
      <c r="B23" s="362"/>
      <c r="C23" s="694" t="s">
        <v>113</v>
      </c>
      <c r="D23" s="1051"/>
      <c r="E23" s="4" t="s">
        <v>25</v>
      </c>
      <c r="F23" s="1066" t="s">
        <v>720</v>
      </c>
      <c r="G23" s="1425"/>
      <c r="H23" s="1461" t="s">
        <v>720</v>
      </c>
      <c r="I23" s="1462"/>
      <c r="J23" s="1463"/>
      <c r="K23" s="266"/>
      <c r="M23" s="270"/>
    </row>
    <row r="24" spans="2:13" ht="30" customHeight="1" x14ac:dyDescent="0.2">
      <c r="B24" s="1137"/>
      <c r="C24" s="690" t="s">
        <v>3670</v>
      </c>
      <c r="D24" s="691"/>
      <c r="E24" s="691"/>
      <c r="F24" s="691"/>
      <c r="G24" s="691"/>
      <c r="H24" s="691"/>
      <c r="I24" s="691"/>
      <c r="J24" s="692"/>
      <c r="K24" s="301"/>
    </row>
    <row r="25" spans="2:13" ht="57" customHeight="1" x14ac:dyDescent="0.2">
      <c r="B25" s="1138"/>
      <c r="C25" s="694" t="s">
        <v>158</v>
      </c>
      <c r="D25" s="1051"/>
      <c r="E25" s="4" t="s">
        <v>418</v>
      </c>
      <c r="F25" s="1066" t="s">
        <v>418</v>
      </c>
      <c r="G25" s="1425"/>
      <c r="H25" s="1461" t="s">
        <v>418</v>
      </c>
      <c r="I25" s="1462"/>
      <c r="J25" s="1463"/>
      <c r="K25" s="98"/>
    </row>
    <row r="26" spans="2:13" ht="56.45" customHeight="1" x14ac:dyDescent="0.2">
      <c r="B26" s="1139"/>
      <c r="C26" s="694" t="s">
        <v>160</v>
      </c>
      <c r="D26" s="1051"/>
      <c r="E26" s="4" t="s">
        <v>418</v>
      </c>
      <c r="F26" s="1066" t="s">
        <v>418</v>
      </c>
      <c r="G26" s="1425"/>
      <c r="H26" s="1066" t="s">
        <v>418</v>
      </c>
      <c r="I26" s="1435"/>
      <c r="J26" s="1425"/>
      <c r="K26" s="98"/>
    </row>
    <row r="27" spans="2:13" ht="30" customHeight="1" x14ac:dyDescent="0.2">
      <c r="B27" s="1087"/>
      <c r="C27" s="1460" t="s">
        <v>3671</v>
      </c>
      <c r="D27" s="1460"/>
      <c r="E27" s="1460"/>
      <c r="F27" s="1460"/>
      <c r="G27" s="1460"/>
      <c r="H27" s="1460"/>
      <c r="I27" s="1460"/>
      <c r="J27" s="1460"/>
      <c r="K27" s="98"/>
    </row>
    <row r="28" spans="2:13" ht="30" customHeight="1" x14ac:dyDescent="0.2">
      <c r="B28" s="1087"/>
      <c r="C28" s="690" t="s">
        <v>3670</v>
      </c>
      <c r="D28" s="691"/>
      <c r="E28" s="691"/>
      <c r="F28" s="691"/>
      <c r="G28" s="691"/>
      <c r="H28" s="691"/>
      <c r="I28" s="691"/>
      <c r="J28" s="692"/>
      <c r="K28" s="301"/>
    </row>
    <row r="29" spans="2:13" ht="81" customHeight="1" x14ac:dyDescent="0.2">
      <c r="B29" s="1087"/>
      <c r="C29" s="694" t="s">
        <v>2376</v>
      </c>
      <c r="D29" s="1051"/>
      <c r="E29" s="11" t="s">
        <v>25</v>
      </c>
      <c r="F29" s="1066" t="s">
        <v>2924</v>
      </c>
      <c r="G29" s="1425"/>
      <c r="H29" s="1066" t="s">
        <v>2924</v>
      </c>
      <c r="I29" s="1435"/>
      <c r="J29" s="1425"/>
      <c r="K29" s="98"/>
    </row>
    <row r="30" spans="2:13" ht="29.45" customHeight="1" x14ac:dyDescent="0.2">
      <c r="B30" s="357"/>
      <c r="C30" s="1457" t="s">
        <v>3672</v>
      </c>
      <c r="D30" s="1458"/>
      <c r="E30" s="1458"/>
      <c r="F30" s="1458"/>
      <c r="G30" s="1458"/>
      <c r="H30" s="1458"/>
      <c r="I30" s="1458"/>
      <c r="J30" s="1459"/>
      <c r="K30" s="266"/>
      <c r="M30" s="270"/>
    </row>
    <row r="31" spans="2:13" ht="110.25" customHeight="1" x14ac:dyDescent="0.2">
      <c r="B31" s="362"/>
      <c r="C31" s="694" t="s">
        <v>115</v>
      </c>
      <c r="D31" s="1051"/>
      <c r="E31" s="4" t="s">
        <v>25</v>
      </c>
      <c r="F31" s="1066" t="s">
        <v>721</v>
      </c>
      <c r="G31" s="1425"/>
      <c r="H31" s="1461" t="s">
        <v>721</v>
      </c>
      <c r="I31" s="1462"/>
      <c r="J31" s="1463"/>
      <c r="K31" s="98"/>
    </row>
    <row r="32" spans="2:13" ht="70.150000000000006" customHeight="1" x14ac:dyDescent="0.2">
      <c r="B32" s="362"/>
      <c r="C32" s="694" t="s">
        <v>934</v>
      </c>
      <c r="D32" s="1051"/>
      <c r="E32" s="4" t="s">
        <v>25</v>
      </c>
      <c r="F32" s="694" t="s">
        <v>722</v>
      </c>
      <c r="G32" s="1051"/>
      <c r="H32" s="1066" t="s">
        <v>722</v>
      </c>
      <c r="I32" s="1435"/>
      <c r="J32" s="1425"/>
      <c r="K32" s="98"/>
    </row>
    <row r="33" spans="2:13" ht="62.45" customHeight="1" x14ac:dyDescent="0.2">
      <c r="B33" s="362"/>
      <c r="C33" s="694" t="s">
        <v>935</v>
      </c>
      <c r="D33" s="1051"/>
      <c r="E33" s="4" t="s">
        <v>25</v>
      </c>
      <c r="F33" s="694" t="s">
        <v>723</v>
      </c>
      <c r="G33" s="1051"/>
      <c r="H33" s="1066" t="s">
        <v>723</v>
      </c>
      <c r="I33" s="1435"/>
      <c r="J33" s="1425"/>
      <c r="K33" s="98"/>
    </row>
    <row r="34" spans="2:13" ht="61.15" customHeight="1" x14ac:dyDescent="0.2">
      <c r="B34" s="362"/>
      <c r="C34" s="694" t="s">
        <v>936</v>
      </c>
      <c r="D34" s="1051"/>
      <c r="E34" s="4" t="s">
        <v>25</v>
      </c>
      <c r="F34" s="694" t="s">
        <v>729</v>
      </c>
      <c r="G34" s="1051"/>
      <c r="H34" s="1066" t="s">
        <v>729</v>
      </c>
      <c r="I34" s="1435"/>
      <c r="J34" s="1425"/>
      <c r="K34" s="98"/>
    </row>
    <row r="35" spans="2:13" ht="30" customHeight="1" x14ac:dyDescent="0.2">
      <c r="B35" s="1137"/>
      <c r="C35" s="690" t="s">
        <v>3670</v>
      </c>
      <c r="D35" s="691"/>
      <c r="E35" s="691"/>
      <c r="F35" s="691"/>
      <c r="G35" s="691"/>
      <c r="H35" s="691"/>
      <c r="I35" s="691"/>
      <c r="J35" s="692"/>
      <c r="K35" s="301"/>
    </row>
    <row r="36" spans="2:13" ht="115.5" customHeight="1" x14ac:dyDescent="0.2">
      <c r="B36" s="1139"/>
      <c r="C36" s="694" t="s">
        <v>156</v>
      </c>
      <c r="D36" s="1051"/>
      <c r="E36" s="4" t="s">
        <v>25</v>
      </c>
      <c r="F36" s="1066" t="s">
        <v>1279</v>
      </c>
      <c r="G36" s="1425"/>
      <c r="H36" s="1461" t="s">
        <v>1279</v>
      </c>
      <c r="I36" s="1462"/>
      <c r="J36" s="1463"/>
      <c r="K36" s="301"/>
    </row>
    <row r="37" spans="2:13" ht="30" customHeight="1" x14ac:dyDescent="0.2">
      <c r="B37" s="1137"/>
      <c r="C37" s="690" t="s">
        <v>3670</v>
      </c>
      <c r="D37" s="691"/>
      <c r="E37" s="691"/>
      <c r="F37" s="691"/>
      <c r="G37" s="691"/>
      <c r="H37" s="691"/>
      <c r="I37" s="691"/>
      <c r="J37" s="692"/>
      <c r="K37" s="301"/>
    </row>
    <row r="38" spans="2:13" ht="60" customHeight="1" x14ac:dyDescent="0.2">
      <c r="B38" s="1138"/>
      <c r="C38" s="694" t="s">
        <v>143</v>
      </c>
      <c r="D38" s="1051"/>
      <c r="E38" s="11" t="s">
        <v>25</v>
      </c>
      <c r="F38" s="1066" t="s">
        <v>144</v>
      </c>
      <c r="G38" s="1425"/>
      <c r="H38" s="1066" t="s">
        <v>3594</v>
      </c>
      <c r="I38" s="1435"/>
      <c r="J38" s="1425"/>
      <c r="K38" s="98"/>
      <c r="M38" s="270"/>
    </row>
    <row r="39" spans="2:13" ht="50.45" customHeight="1" x14ac:dyDescent="0.2">
      <c r="B39" s="1138"/>
      <c r="C39" s="694" t="s">
        <v>2378</v>
      </c>
      <c r="D39" s="1051"/>
      <c r="E39" s="4" t="s">
        <v>1299</v>
      </c>
      <c r="F39" s="1066" t="s">
        <v>2988</v>
      </c>
      <c r="G39" s="1425"/>
      <c r="H39" s="1066" t="s">
        <v>2988</v>
      </c>
      <c r="I39" s="1435"/>
      <c r="J39" s="1425"/>
      <c r="K39" s="98"/>
      <c r="M39" s="270"/>
    </row>
    <row r="40" spans="2:13" ht="191.25" customHeight="1" x14ac:dyDescent="0.2">
      <c r="B40" s="1138"/>
      <c r="C40" s="694" t="s">
        <v>152</v>
      </c>
      <c r="D40" s="1051"/>
      <c r="E40" s="4" t="s">
        <v>25</v>
      </c>
      <c r="F40" s="1066" t="s">
        <v>1278</v>
      </c>
      <c r="G40" s="1425"/>
      <c r="H40" s="1461" t="s">
        <v>1278</v>
      </c>
      <c r="I40" s="1462"/>
      <c r="J40" s="1463"/>
      <c r="K40" s="98"/>
    </row>
    <row r="41" spans="2:13" ht="81" customHeight="1" x14ac:dyDescent="0.2">
      <c r="B41" s="1138"/>
      <c r="C41" s="694" t="s">
        <v>1179</v>
      </c>
      <c r="D41" s="1051"/>
      <c r="E41" s="11" t="s">
        <v>725</v>
      </c>
      <c r="F41" s="1066" t="s">
        <v>2920</v>
      </c>
      <c r="G41" s="1425"/>
      <c r="H41" s="1461" t="s">
        <v>2917</v>
      </c>
      <c r="I41" s="1462"/>
      <c r="J41" s="1463"/>
      <c r="K41" s="98"/>
    </row>
    <row r="42" spans="2:13" ht="81" customHeight="1" x14ac:dyDescent="0.2">
      <c r="B42" s="1139"/>
      <c r="C42" s="694" t="s">
        <v>1180</v>
      </c>
      <c r="D42" s="1051"/>
      <c r="E42" s="11" t="s">
        <v>725</v>
      </c>
      <c r="F42" s="1066" t="s">
        <v>2920</v>
      </c>
      <c r="G42" s="1425"/>
      <c r="H42" s="1461" t="s">
        <v>2917</v>
      </c>
      <c r="I42" s="1462"/>
      <c r="J42" s="1463"/>
      <c r="K42" s="98"/>
    </row>
    <row r="43" spans="2:13" customFormat="1" ht="25.5" customHeight="1" x14ac:dyDescent="0.25">
      <c r="B43" s="1137"/>
      <c r="C43" s="1460" t="s">
        <v>3674</v>
      </c>
      <c r="D43" s="1460"/>
      <c r="E43" s="1460"/>
      <c r="F43" s="1460"/>
      <c r="G43" s="1460"/>
      <c r="H43" s="1460"/>
      <c r="I43" s="1460"/>
      <c r="J43" s="1460"/>
    </row>
    <row r="44" spans="2:13" ht="81" customHeight="1" x14ac:dyDescent="0.2">
      <c r="B44" s="1139"/>
      <c r="C44" s="694" t="s">
        <v>2919</v>
      </c>
      <c r="D44" s="1051"/>
      <c r="E44" s="11" t="s">
        <v>725</v>
      </c>
      <c r="F44" s="1066" t="s">
        <v>2918</v>
      </c>
      <c r="G44" s="1425"/>
      <c r="H44" s="1461" t="s">
        <v>2917</v>
      </c>
      <c r="I44" s="1462"/>
      <c r="J44" s="1463"/>
      <c r="K44" s="98"/>
    </row>
    <row r="45" spans="2:13" x14ac:dyDescent="0.2">
      <c r="C45" s="99"/>
    </row>
    <row r="46" spans="2:13" ht="27.75" customHeight="1" x14ac:dyDescent="0.2">
      <c r="B46" s="1348" t="s">
        <v>3669</v>
      </c>
      <c r="C46" s="1348"/>
      <c r="D46" s="1348"/>
      <c r="E46" s="1348"/>
      <c r="F46" s="1348"/>
      <c r="G46" s="1348"/>
      <c r="H46" s="1348"/>
      <c r="I46" s="1348"/>
      <c r="J46" s="1348"/>
    </row>
    <row r="47" spans="2:13" ht="22.5" x14ac:dyDescent="0.2">
      <c r="B47" s="133"/>
      <c r="C47" s="1346" t="s">
        <v>2411</v>
      </c>
      <c r="D47" s="1347"/>
      <c r="E47" s="131" t="s">
        <v>2410</v>
      </c>
      <c r="F47" s="1346" t="s">
        <v>2409</v>
      </c>
      <c r="G47" s="1347"/>
      <c r="H47" s="1346" t="s">
        <v>2408</v>
      </c>
      <c r="I47" s="1347"/>
      <c r="J47" s="1347"/>
      <c r="K47" s="98"/>
    </row>
    <row r="48" spans="2:13" ht="31.9" customHeight="1" x14ac:dyDescent="0.2">
      <c r="B48" s="1384" t="s">
        <v>3620</v>
      </c>
      <c r="C48" s="1385"/>
      <c r="D48" s="1385"/>
      <c r="E48" s="1385"/>
      <c r="F48" s="1385"/>
      <c r="G48" s="1385"/>
      <c r="H48" s="1385"/>
      <c r="I48" s="1385"/>
      <c r="J48" s="1386"/>
    </row>
    <row r="51" spans="2:10" ht="16.5" customHeight="1" thickBot="1" x14ac:dyDescent="0.3">
      <c r="B51" s="1352" t="s">
        <v>2402</v>
      </c>
      <c r="C51" s="1352"/>
      <c r="D51" s="1352"/>
      <c r="E51" s="1352"/>
      <c r="F51" s="1352"/>
      <c r="G51" s="1352"/>
      <c r="H51" s="1352"/>
      <c r="I51" s="1352"/>
      <c r="J51" s="1352"/>
    </row>
    <row r="52" spans="2:10" x14ac:dyDescent="0.2">
      <c r="B52" s="346"/>
    </row>
    <row r="53" spans="2:10" ht="23.25" customHeight="1" x14ac:dyDescent="0.2">
      <c r="B53" s="1057" t="s">
        <v>2401</v>
      </c>
      <c r="C53" s="1368"/>
      <c r="D53" s="1368"/>
      <c r="E53" s="1369"/>
      <c r="F53" s="1057" t="s">
        <v>2400</v>
      </c>
      <c r="G53" s="1368"/>
      <c r="H53" s="1368"/>
      <c r="I53" s="1368"/>
      <c r="J53" s="1369"/>
    </row>
    <row r="54" spans="2:10" ht="30" customHeight="1" x14ac:dyDescent="0.2">
      <c r="B54" s="690" t="s">
        <v>3967</v>
      </c>
      <c r="C54" s="1372"/>
      <c r="D54" s="1372"/>
      <c r="E54" s="1372"/>
      <c r="F54" s="1372"/>
      <c r="G54" s="1372"/>
      <c r="H54" s="1372"/>
      <c r="I54" s="1372"/>
      <c r="J54" s="1373"/>
    </row>
    <row r="55" spans="2:10" ht="104.25" hidden="1" customHeight="1" x14ac:dyDescent="0.2">
      <c r="B55" s="1367" t="s">
        <v>2916</v>
      </c>
      <c r="C55" s="1354"/>
      <c r="D55" s="1354"/>
      <c r="E55" s="1355"/>
      <c r="F55" s="1367" t="s">
        <v>2915</v>
      </c>
      <c r="G55" s="1354"/>
      <c r="H55" s="1354"/>
      <c r="I55" s="1354"/>
      <c r="J55" s="1355"/>
    </row>
    <row r="56" spans="2:10" ht="135" hidden="1" customHeight="1" x14ac:dyDescent="0.2">
      <c r="B56" s="1367" t="s">
        <v>2914</v>
      </c>
      <c r="C56" s="1354"/>
      <c r="D56" s="1354"/>
      <c r="E56" s="1355"/>
      <c r="F56" s="1367" t="s">
        <v>2913</v>
      </c>
      <c r="G56" s="1354"/>
      <c r="H56" s="1354"/>
      <c r="I56" s="1354"/>
      <c r="J56" s="1355"/>
    </row>
  </sheetData>
  <sheetProtection algorithmName="SHA-512" hashValue="7hlN6cvfPZu/W8V6vmbHaoe+pxKhx5oX3h5FQev91nByv/T+t1dpD6xczpICAVUg8SSsY4Xx/ykfJp314mml/w==" saltValue="0h6l+fCVDDwHiIDavAH8gw==" spinCount="100000" sheet="1" objects="1" scenarios="1"/>
  <mergeCells count="96">
    <mergeCell ref="B8:C8"/>
    <mergeCell ref="D8:J8"/>
    <mergeCell ref="B1:F1"/>
    <mergeCell ref="B2:D2"/>
    <mergeCell ref="B5:J5"/>
    <mergeCell ref="B7:C7"/>
    <mergeCell ref="D7:J7"/>
    <mergeCell ref="B9:C9"/>
    <mergeCell ref="D9:J9"/>
    <mergeCell ref="B10:C10"/>
    <mergeCell ref="D10:J10"/>
    <mergeCell ref="B12:C12"/>
    <mergeCell ref="D12:J12"/>
    <mergeCell ref="B20:J20"/>
    <mergeCell ref="B13:C13"/>
    <mergeCell ref="D13:J13"/>
    <mergeCell ref="B16:J16"/>
    <mergeCell ref="B18:J18"/>
    <mergeCell ref="C19:D19"/>
    <mergeCell ref="F19:G19"/>
    <mergeCell ref="H19:J19"/>
    <mergeCell ref="H22:J22"/>
    <mergeCell ref="C23:D23"/>
    <mergeCell ref="F23:G23"/>
    <mergeCell ref="H23:J23"/>
    <mergeCell ref="C31:D31"/>
    <mergeCell ref="F31:G31"/>
    <mergeCell ref="H31:J31"/>
    <mergeCell ref="C24:J24"/>
    <mergeCell ref="C22:D22"/>
    <mergeCell ref="F22:G22"/>
    <mergeCell ref="F36:G36"/>
    <mergeCell ref="H36:J36"/>
    <mergeCell ref="C32:D32"/>
    <mergeCell ref="F32:G32"/>
    <mergeCell ref="H32:J32"/>
    <mergeCell ref="C33:D33"/>
    <mergeCell ref="F33:G33"/>
    <mergeCell ref="H33:J33"/>
    <mergeCell ref="C41:D41"/>
    <mergeCell ref="F41:G41"/>
    <mergeCell ref="H41:J41"/>
    <mergeCell ref="C38:D38"/>
    <mergeCell ref="F38:G38"/>
    <mergeCell ref="H38:J38"/>
    <mergeCell ref="C39:D39"/>
    <mergeCell ref="F39:G39"/>
    <mergeCell ref="H39:J39"/>
    <mergeCell ref="C21:J21"/>
    <mergeCell ref="B21:B22"/>
    <mergeCell ref="C35:J35"/>
    <mergeCell ref="C37:J37"/>
    <mergeCell ref="B35:B36"/>
    <mergeCell ref="B24:B26"/>
    <mergeCell ref="C26:D26"/>
    <mergeCell ref="F26:G26"/>
    <mergeCell ref="H26:J26"/>
    <mergeCell ref="C25:D25"/>
    <mergeCell ref="F25:G25"/>
    <mergeCell ref="H25:J25"/>
    <mergeCell ref="C34:D34"/>
    <mergeCell ref="F34:G34"/>
    <mergeCell ref="H34:J34"/>
    <mergeCell ref="C36:D36"/>
    <mergeCell ref="B56:E56"/>
    <mergeCell ref="F56:J56"/>
    <mergeCell ref="C43:J43"/>
    <mergeCell ref="B48:J48"/>
    <mergeCell ref="B51:J51"/>
    <mergeCell ref="B53:E53"/>
    <mergeCell ref="F53:J53"/>
    <mergeCell ref="B55:E55"/>
    <mergeCell ref="F55:J55"/>
    <mergeCell ref="B46:J46"/>
    <mergeCell ref="C47:D47"/>
    <mergeCell ref="F47:G47"/>
    <mergeCell ref="H47:J47"/>
    <mergeCell ref="C44:D44"/>
    <mergeCell ref="F44:G44"/>
    <mergeCell ref="H44:J44"/>
    <mergeCell ref="B54:J54"/>
    <mergeCell ref="B43:B44"/>
    <mergeCell ref="C28:J28"/>
    <mergeCell ref="C30:J30"/>
    <mergeCell ref="B37:B42"/>
    <mergeCell ref="H29:J29"/>
    <mergeCell ref="B27:B29"/>
    <mergeCell ref="C27:J27"/>
    <mergeCell ref="C29:D29"/>
    <mergeCell ref="F29:G29"/>
    <mergeCell ref="C42:D42"/>
    <mergeCell ref="F42:G42"/>
    <mergeCell ref="H42:J42"/>
    <mergeCell ref="C40:D40"/>
    <mergeCell ref="F40:G40"/>
    <mergeCell ref="H40:J40"/>
  </mergeCells>
  <hyperlinks>
    <hyperlink ref="B2" location="Inhaltsverzeichnis!A1" display="zurück zum Inhaltsverzeichnis" xr:uid="{3F0FB6B7-FFD6-4B3E-A419-78FD529ABCF3}"/>
    <hyperlink ref="B2:C2" location="Inhaltsverzeichnis!A1" display="Inhaltsverzeichnis (Table of contents)" xr:uid="{834B4F27-DE16-4B86-B80D-D716AA474517}"/>
    <hyperlink ref="B2:D2" location="Inhaltsverzeichnis!A1" display="Inhaltsverzeichnis (Table of contents)" xr:uid="{C9D93EEC-CDA9-4A51-A38C-E70FB544034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47B91-A991-4851-AF83-C243F9557622}">
  <dimension ref="A1:M42"/>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8" width="11.140625" style="89" customWidth="1"/>
    <col min="9" max="9" width="12.7109375" style="89" customWidth="1"/>
    <col min="10" max="10" width="13.85546875" style="89" customWidth="1"/>
    <col min="11" max="16384" width="9" style="89"/>
  </cols>
  <sheetData>
    <row r="1" spans="1:13" ht="36" customHeight="1" x14ac:dyDescent="0.25">
      <c r="B1" s="659" t="s">
        <v>3604</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3603</v>
      </c>
      <c r="C5" s="700"/>
      <c r="D5" s="700"/>
      <c r="E5" s="700"/>
      <c r="F5" s="700"/>
      <c r="G5" s="700"/>
      <c r="H5" s="700"/>
      <c r="I5" s="700"/>
      <c r="J5" s="700"/>
    </row>
    <row r="7" spans="1:13" ht="30.75" customHeight="1" x14ac:dyDescent="0.2">
      <c r="B7" s="782" t="s">
        <v>2425</v>
      </c>
      <c r="C7" s="783"/>
      <c r="D7" s="1331" t="s">
        <v>2934</v>
      </c>
      <c r="E7" s="1332"/>
      <c r="F7" s="1332"/>
      <c r="G7" s="1332"/>
      <c r="H7" s="1332"/>
      <c r="I7" s="1332"/>
      <c r="J7" s="1332"/>
      <c r="M7" s="401"/>
    </row>
    <row r="8" spans="1:13" ht="26.25" customHeight="1" x14ac:dyDescent="0.2">
      <c r="B8" s="782" t="s">
        <v>2423</v>
      </c>
      <c r="C8" s="783"/>
      <c r="D8" s="1333" t="s">
        <v>2933</v>
      </c>
      <c r="E8" s="1334"/>
      <c r="F8" s="1334"/>
      <c r="G8" s="1334"/>
      <c r="H8" s="1334"/>
      <c r="I8" s="1334"/>
      <c r="J8" s="1335"/>
    </row>
    <row r="9" spans="1:13" ht="28.5" customHeight="1" x14ac:dyDescent="0.2">
      <c r="B9" s="782" t="s">
        <v>2421</v>
      </c>
      <c r="C9" s="783"/>
      <c r="D9" s="1381" t="s">
        <v>2420</v>
      </c>
      <c r="E9" s="1380"/>
      <c r="F9" s="1380"/>
      <c r="G9" s="1380"/>
      <c r="H9" s="1380"/>
      <c r="I9" s="1380"/>
      <c r="J9" s="1380"/>
    </row>
    <row r="10" spans="1:13" ht="27.75" customHeight="1" x14ac:dyDescent="0.2">
      <c r="B10" s="782" t="s">
        <v>2419</v>
      </c>
      <c r="C10" s="783"/>
      <c r="D10" s="1381" t="s">
        <v>10</v>
      </c>
      <c r="E10" s="1380"/>
      <c r="F10" s="1380"/>
      <c r="G10" s="1380"/>
      <c r="H10" s="1380"/>
      <c r="I10" s="1380"/>
      <c r="J10" s="1380"/>
    </row>
    <row r="11" spans="1:13" x14ac:dyDescent="0.2">
      <c r="B11" s="351"/>
      <c r="C11" s="350"/>
      <c r="D11" s="349"/>
      <c r="E11" s="349"/>
      <c r="F11" s="349"/>
      <c r="G11" s="349"/>
    </row>
    <row r="12" spans="1:13" ht="30" customHeight="1" x14ac:dyDescent="0.2">
      <c r="B12" s="782" t="s">
        <v>2418</v>
      </c>
      <c r="C12" s="782"/>
      <c r="D12" s="1331" t="s">
        <v>2932</v>
      </c>
      <c r="E12" s="1332"/>
      <c r="F12" s="1332"/>
      <c r="G12" s="1332"/>
      <c r="H12" s="1332"/>
      <c r="I12" s="1332"/>
      <c r="J12" s="1332"/>
    </row>
    <row r="13" spans="1:13" ht="34.5" customHeight="1" x14ac:dyDescent="0.2">
      <c r="B13" s="782" t="s">
        <v>2417</v>
      </c>
      <c r="C13" s="782"/>
      <c r="D13" s="1430" t="s">
        <v>2931</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3602</v>
      </c>
      <c r="C16" s="700"/>
      <c r="D16" s="700"/>
      <c r="E16" s="700"/>
      <c r="F16" s="700"/>
      <c r="G16" s="700"/>
      <c r="H16" s="700"/>
      <c r="I16" s="700"/>
      <c r="J16" s="700"/>
    </row>
    <row r="17" spans="2:12" ht="15" x14ac:dyDescent="0.25">
      <c r="B17" s="100"/>
      <c r="C17" s="100"/>
      <c r="D17" s="100"/>
      <c r="E17" s="100"/>
      <c r="F17" s="100"/>
      <c r="G17" s="100"/>
      <c r="H17" s="100"/>
      <c r="I17" s="100"/>
      <c r="J17" s="100"/>
    </row>
    <row r="18" spans="2:12" ht="27.75" customHeight="1" x14ac:dyDescent="0.2">
      <c r="B18" s="1345" t="s">
        <v>3601</v>
      </c>
      <c r="C18" s="1345"/>
      <c r="D18" s="1345"/>
      <c r="E18" s="1345"/>
      <c r="F18" s="1345"/>
      <c r="G18" s="1345"/>
      <c r="H18" s="1345"/>
      <c r="I18" s="1345"/>
      <c r="J18" s="1345"/>
    </row>
    <row r="19" spans="2:12" ht="22.5" x14ac:dyDescent="0.2">
      <c r="B19" s="133"/>
      <c r="C19" s="1346" t="s">
        <v>2411</v>
      </c>
      <c r="D19" s="1347"/>
      <c r="E19" s="131" t="s">
        <v>2410</v>
      </c>
      <c r="F19" s="1346" t="s">
        <v>2409</v>
      </c>
      <c r="G19" s="1347"/>
      <c r="H19" s="1346" t="s">
        <v>2408</v>
      </c>
      <c r="I19" s="1347"/>
      <c r="J19" s="1347"/>
      <c r="K19" s="98"/>
    </row>
    <row r="20" spans="2:12" ht="30.6" customHeight="1" x14ac:dyDescent="0.2">
      <c r="B20" s="1087"/>
      <c r="C20" s="690" t="s">
        <v>3686</v>
      </c>
      <c r="D20" s="691"/>
      <c r="E20" s="691"/>
      <c r="F20" s="691"/>
      <c r="G20" s="691"/>
      <c r="H20" s="691"/>
      <c r="I20" s="691"/>
      <c r="J20" s="692"/>
      <c r="K20" s="421"/>
    </row>
    <row r="21" spans="2:12" ht="38.450000000000003" customHeight="1" x14ac:dyDescent="0.2">
      <c r="B21" s="1087"/>
      <c r="C21" s="694" t="s">
        <v>158</v>
      </c>
      <c r="D21" s="1051"/>
      <c r="E21" s="4" t="s">
        <v>418</v>
      </c>
      <c r="F21" s="1469" t="s">
        <v>10</v>
      </c>
      <c r="G21" s="1470"/>
      <c r="H21" s="1461" t="s">
        <v>2930</v>
      </c>
      <c r="I21" s="1462"/>
      <c r="J21" s="1463"/>
    </row>
    <row r="22" spans="2:12" x14ac:dyDescent="0.2">
      <c r="C22" s="99"/>
    </row>
    <row r="23" spans="2:12" ht="27.75" customHeight="1" x14ac:dyDescent="0.2">
      <c r="B23" s="1348" t="s">
        <v>3600</v>
      </c>
      <c r="C23" s="1348"/>
      <c r="D23" s="1348"/>
      <c r="E23" s="1348"/>
      <c r="F23" s="1348"/>
      <c r="G23" s="1348"/>
      <c r="H23" s="1348"/>
      <c r="I23" s="1348"/>
      <c r="J23" s="1348"/>
    </row>
    <row r="24" spans="2:12" ht="22.5" x14ac:dyDescent="0.2">
      <c r="B24" s="133"/>
      <c r="C24" s="1346" t="s">
        <v>2411</v>
      </c>
      <c r="D24" s="1347"/>
      <c r="E24" s="131" t="s">
        <v>2410</v>
      </c>
      <c r="F24" s="1346" t="s">
        <v>2409</v>
      </c>
      <c r="G24" s="1347"/>
      <c r="H24" s="1346" t="s">
        <v>2408</v>
      </c>
      <c r="I24" s="1347"/>
      <c r="J24" s="1347"/>
      <c r="K24" s="98"/>
    </row>
    <row r="25" spans="2:12" ht="27" customHeight="1" x14ac:dyDescent="0.2">
      <c r="B25" s="1384" t="s">
        <v>3606</v>
      </c>
      <c r="C25" s="1141"/>
      <c r="D25" s="1141"/>
      <c r="E25" s="1141"/>
      <c r="F25" s="1141"/>
      <c r="G25" s="1141"/>
      <c r="H25" s="1141"/>
      <c r="I25" s="1141"/>
      <c r="J25" s="1426"/>
      <c r="K25" s="98"/>
      <c r="L25" s="270"/>
    </row>
    <row r="26" spans="2:12" ht="28.5" customHeight="1" x14ac:dyDescent="0.2">
      <c r="B26" s="1087"/>
      <c r="C26" s="690" t="s">
        <v>3685</v>
      </c>
      <c r="D26" s="691"/>
      <c r="E26" s="691"/>
      <c r="F26" s="691"/>
      <c r="G26" s="691"/>
      <c r="H26" s="691"/>
      <c r="I26" s="691"/>
      <c r="J26" s="692"/>
      <c r="K26" s="421"/>
    </row>
    <row r="27" spans="2:12" ht="60.75" customHeight="1" x14ac:dyDescent="0.2">
      <c r="B27" s="1087"/>
      <c r="C27" s="694" t="s">
        <v>173</v>
      </c>
      <c r="D27" s="1051"/>
      <c r="E27" s="4" t="s">
        <v>63</v>
      </c>
      <c r="F27" s="1066" t="s">
        <v>517</v>
      </c>
      <c r="G27" s="1425"/>
      <c r="H27" s="1066" t="s">
        <v>2579</v>
      </c>
      <c r="I27" s="1435"/>
      <c r="J27" s="1425"/>
    </row>
    <row r="28" spans="2:12" ht="32.450000000000003" customHeight="1" x14ac:dyDescent="0.2">
      <c r="B28" s="1087"/>
      <c r="C28" s="690" t="s">
        <v>3599</v>
      </c>
      <c r="D28" s="691"/>
      <c r="E28" s="691"/>
      <c r="F28" s="691"/>
      <c r="G28" s="691"/>
      <c r="H28" s="691"/>
      <c r="I28" s="691"/>
      <c r="J28" s="692"/>
    </row>
    <row r="29" spans="2:12" ht="60.75" customHeight="1" x14ac:dyDescent="0.2">
      <c r="B29" s="1087"/>
      <c r="C29" s="694" t="s">
        <v>173</v>
      </c>
      <c r="D29" s="1051"/>
      <c r="E29" s="4" t="s">
        <v>63</v>
      </c>
      <c r="F29" s="1066" t="s">
        <v>517</v>
      </c>
      <c r="G29" s="1425"/>
      <c r="H29" s="1066" t="s">
        <v>2577</v>
      </c>
      <c r="I29" s="1435"/>
      <c r="J29" s="1425"/>
    </row>
    <row r="30" spans="2:12" ht="58.9" customHeight="1" x14ac:dyDescent="0.2">
      <c r="B30" s="1087"/>
      <c r="C30" s="694" t="s">
        <v>710</v>
      </c>
      <c r="D30" s="1051"/>
      <c r="E30" s="4" t="s">
        <v>25</v>
      </c>
      <c r="F30" s="1363" t="s">
        <v>942</v>
      </c>
      <c r="G30" s="829"/>
      <c r="H30" s="1363" t="s">
        <v>2403</v>
      </c>
      <c r="I30" s="829"/>
      <c r="J30" s="829"/>
    </row>
    <row r="31" spans="2:12" ht="33" customHeight="1" x14ac:dyDescent="0.2">
      <c r="B31" s="1087"/>
      <c r="C31" s="690" t="s">
        <v>3605</v>
      </c>
      <c r="D31" s="691"/>
      <c r="E31" s="691"/>
      <c r="F31" s="691"/>
      <c r="G31" s="691"/>
      <c r="H31" s="691"/>
      <c r="I31" s="691"/>
      <c r="J31" s="692"/>
    </row>
    <row r="32" spans="2:12" ht="27" customHeight="1" x14ac:dyDescent="0.2">
      <c r="B32" s="1087"/>
      <c r="C32" s="694" t="s">
        <v>158</v>
      </c>
      <c r="D32" s="1051"/>
      <c r="E32" s="4" t="s">
        <v>418</v>
      </c>
      <c r="F32" s="1066" t="s">
        <v>10</v>
      </c>
      <c r="G32" s="1425"/>
      <c r="H32" s="1066" t="s">
        <v>2929</v>
      </c>
      <c r="I32" s="1435"/>
      <c r="J32" s="1425"/>
    </row>
    <row r="33" spans="2:10" customFormat="1" ht="15" x14ac:dyDescent="0.25"/>
    <row r="35" spans="2:10" ht="16.5" customHeight="1" thickBot="1" x14ac:dyDescent="0.3">
      <c r="B35" s="1352" t="s">
        <v>2402</v>
      </c>
      <c r="C35" s="1352"/>
      <c r="D35" s="1352"/>
      <c r="E35" s="1352"/>
      <c r="F35" s="1352"/>
      <c r="G35" s="1352"/>
      <c r="H35" s="1352"/>
      <c r="I35" s="1352"/>
      <c r="J35" s="1352"/>
    </row>
    <row r="36" spans="2:10" x14ac:dyDescent="0.2">
      <c r="B36" s="346"/>
    </row>
    <row r="37" spans="2:10" ht="23.25" customHeight="1" x14ac:dyDescent="0.2">
      <c r="B37" s="1057" t="s">
        <v>2401</v>
      </c>
      <c r="C37" s="1368"/>
      <c r="D37" s="1368"/>
      <c r="E37" s="1369"/>
      <c r="F37" s="1057" t="s">
        <v>2400</v>
      </c>
      <c r="G37" s="1368"/>
      <c r="H37" s="1368"/>
      <c r="I37" s="1368"/>
      <c r="J37" s="1369"/>
    </row>
    <row r="38" spans="2:10" ht="30" customHeight="1" x14ac:dyDescent="0.2">
      <c r="B38" s="690" t="s">
        <v>3967</v>
      </c>
      <c r="C38" s="1372"/>
      <c r="D38" s="1372"/>
      <c r="E38" s="1372"/>
      <c r="F38" s="1372"/>
      <c r="G38" s="1372"/>
      <c r="H38" s="1372"/>
      <c r="I38" s="1372"/>
      <c r="J38" s="1373"/>
    </row>
    <row r="39" spans="2:10" ht="42.75" hidden="1" customHeight="1" x14ac:dyDescent="0.2">
      <c r="B39" s="1367" t="s">
        <v>2928</v>
      </c>
      <c r="C39" s="1354"/>
      <c r="D39" s="1354"/>
      <c r="E39" s="1355"/>
      <c r="F39" s="1367" t="s">
        <v>2927</v>
      </c>
      <c r="G39" s="1354"/>
      <c r="H39" s="1354"/>
      <c r="I39" s="1354"/>
      <c r="J39" s="1355"/>
    </row>
    <row r="40" spans="2:10" ht="41.25" hidden="1" customHeight="1" x14ac:dyDescent="0.2">
      <c r="B40" s="1367" t="s">
        <v>2904</v>
      </c>
      <c r="C40" s="1354"/>
      <c r="D40" s="1354"/>
      <c r="E40" s="1355"/>
      <c r="F40" s="1367" t="s">
        <v>2903</v>
      </c>
      <c r="G40" s="1354"/>
      <c r="H40" s="1354"/>
      <c r="I40" s="1354"/>
      <c r="J40" s="1355"/>
    </row>
    <row r="41" spans="2:10" ht="59.25" hidden="1" customHeight="1" x14ac:dyDescent="0.2">
      <c r="B41" s="1367" t="s">
        <v>2902</v>
      </c>
      <c r="C41" s="1354"/>
      <c r="D41" s="1354"/>
      <c r="E41" s="1355"/>
      <c r="F41" s="1367" t="s">
        <v>2901</v>
      </c>
      <c r="G41" s="1354"/>
      <c r="H41" s="1354"/>
      <c r="I41" s="1354"/>
      <c r="J41" s="1355"/>
    </row>
    <row r="42" spans="2:10" ht="51" hidden="1" customHeight="1" x14ac:dyDescent="0.2">
      <c r="B42" s="1367" t="s">
        <v>2926</v>
      </c>
      <c r="C42" s="1354"/>
      <c r="D42" s="1354"/>
      <c r="E42" s="1355"/>
      <c r="F42" s="1367" t="s">
        <v>2925</v>
      </c>
      <c r="G42" s="1354"/>
      <c r="H42" s="1354"/>
      <c r="I42" s="1354"/>
      <c r="J42" s="1355"/>
    </row>
  </sheetData>
  <sheetProtection algorithmName="SHA-512" hashValue="8bgR/ZZhxI1bqEqVp9eyqORCtWd7pxEv8KqsKQjMW3YlCYcY6KnyWVacVv+b6LMn5FEUPZbB2uzwovt5W0kE3Q==" saltValue="dJLHl636URJSeJ9209k8ig==" spinCount="100000" sheet="1" objects="1" scenarios="1"/>
  <mergeCells count="59">
    <mergeCell ref="B42:E42"/>
    <mergeCell ref="F42:J42"/>
    <mergeCell ref="B37:E37"/>
    <mergeCell ref="F37:J37"/>
    <mergeCell ref="B39:E39"/>
    <mergeCell ref="F39:J39"/>
    <mergeCell ref="B40:E40"/>
    <mergeCell ref="F40:J40"/>
    <mergeCell ref="B35:J35"/>
    <mergeCell ref="C31:J31"/>
    <mergeCell ref="B31:B32"/>
    <mergeCell ref="B41:E41"/>
    <mergeCell ref="F41:J41"/>
    <mergeCell ref="B38:J38"/>
    <mergeCell ref="B1:F1"/>
    <mergeCell ref="B2:D2"/>
    <mergeCell ref="B5:J5"/>
    <mergeCell ref="B7:C7"/>
    <mergeCell ref="D7:J7"/>
    <mergeCell ref="B8:C8"/>
    <mergeCell ref="D8:J8"/>
    <mergeCell ref="B9:C9"/>
    <mergeCell ref="D9:J9"/>
    <mergeCell ref="B10:C10"/>
    <mergeCell ref="D10:J10"/>
    <mergeCell ref="B18:J18"/>
    <mergeCell ref="C19:D19"/>
    <mergeCell ref="F19:G19"/>
    <mergeCell ref="H19:J19"/>
    <mergeCell ref="F27:G27"/>
    <mergeCell ref="H27:J27"/>
    <mergeCell ref="C26:J26"/>
    <mergeCell ref="B26:B30"/>
    <mergeCell ref="C20:J20"/>
    <mergeCell ref="C30:D30"/>
    <mergeCell ref="F30:G30"/>
    <mergeCell ref="H30:J30"/>
    <mergeCell ref="C28:J28"/>
    <mergeCell ref="C29:D29"/>
    <mergeCell ref="F29:G29"/>
    <mergeCell ref="H29:J29"/>
    <mergeCell ref="B12:C12"/>
    <mergeCell ref="D12:J12"/>
    <mergeCell ref="B13:C13"/>
    <mergeCell ref="D13:J13"/>
    <mergeCell ref="B16:J16"/>
    <mergeCell ref="B20:B21"/>
    <mergeCell ref="C32:D32"/>
    <mergeCell ref="F32:G32"/>
    <mergeCell ref="H32:J32"/>
    <mergeCell ref="C21:D21"/>
    <mergeCell ref="F21:G21"/>
    <mergeCell ref="H21:J21"/>
    <mergeCell ref="B23:J23"/>
    <mergeCell ref="C24:D24"/>
    <mergeCell ref="F24:G24"/>
    <mergeCell ref="H24:J24"/>
    <mergeCell ref="B25:J25"/>
    <mergeCell ref="C27:D27"/>
  </mergeCells>
  <hyperlinks>
    <hyperlink ref="B2" location="Inhaltsverzeichnis!A1" display="zurück zum Inhaltsverzeichnis" xr:uid="{054E28C1-32A8-485B-B98C-6F17822E7881}"/>
    <hyperlink ref="B2:C2" location="Inhaltsverzeichnis!A1" display="Inhaltsverzeichnis (Table of contents)" xr:uid="{354D9C39-AF72-4AAB-A807-09A5DBA00CFF}"/>
    <hyperlink ref="B2:D2" location="Inhaltsverzeichnis!A1" display="Inhaltsverzeichnis (Table of contents)" xr:uid="{2640815F-C282-49CD-91CC-78BFB7BAEB6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A0750-994F-48D3-A5FF-CEBDBB4C64F4}">
  <dimension ref="A1:M40"/>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2" ht="36" customHeight="1" x14ac:dyDescent="0.25">
      <c r="B1" s="659" t="s">
        <v>3614</v>
      </c>
      <c r="C1" s="659"/>
      <c r="D1" s="659"/>
      <c r="E1" s="659"/>
      <c r="F1" s="659"/>
      <c r="G1" s="361"/>
      <c r="H1" s="151"/>
      <c r="I1"/>
    </row>
    <row r="2" spans="1:12" s="150" customFormat="1" ht="20.25" customHeight="1" x14ac:dyDescent="0.25">
      <c r="A2" s="147"/>
      <c r="B2" s="685" t="s">
        <v>470</v>
      </c>
      <c r="C2" s="685"/>
      <c r="D2" s="685"/>
      <c r="E2" s="148"/>
      <c r="F2" s="148"/>
      <c r="G2" s="148"/>
      <c r="H2" s="95"/>
      <c r="I2" s="95"/>
      <c r="J2" s="95"/>
      <c r="K2" s="149"/>
    </row>
    <row r="3" spans="1:12" ht="2.25" customHeight="1" x14ac:dyDescent="0.2">
      <c r="A3" s="97"/>
    </row>
    <row r="4" spans="1:12" ht="11.25" customHeight="1" x14ac:dyDescent="0.2">
      <c r="A4" s="97"/>
    </row>
    <row r="5" spans="1:12" ht="30.75" customHeight="1" thickBot="1" x14ac:dyDescent="0.3">
      <c r="A5" s="97"/>
      <c r="B5" s="700" t="s">
        <v>3613</v>
      </c>
      <c r="C5" s="700"/>
      <c r="D5" s="700"/>
      <c r="E5" s="700"/>
      <c r="F5" s="700"/>
      <c r="G5" s="700"/>
      <c r="H5" s="700"/>
      <c r="I5" s="700"/>
      <c r="J5" s="700"/>
    </row>
    <row r="7" spans="1:12" ht="30.75" customHeight="1" x14ac:dyDescent="0.2">
      <c r="B7" s="782" t="s">
        <v>2425</v>
      </c>
      <c r="C7" s="783"/>
      <c r="D7" s="1331" t="s">
        <v>2535</v>
      </c>
      <c r="E7" s="1332"/>
      <c r="F7" s="1332"/>
      <c r="G7" s="1332"/>
      <c r="H7" s="1332"/>
      <c r="I7" s="1332"/>
      <c r="J7" s="1332"/>
      <c r="L7" s="401"/>
    </row>
    <row r="8" spans="1:12" ht="26.25" customHeight="1" x14ac:dyDescent="0.2">
      <c r="B8" s="782" t="s">
        <v>2423</v>
      </c>
      <c r="C8" s="783"/>
      <c r="D8" s="1333" t="s">
        <v>2534</v>
      </c>
      <c r="E8" s="1334"/>
      <c r="F8" s="1334"/>
      <c r="G8" s="1334"/>
      <c r="H8" s="1334"/>
      <c r="I8" s="1334"/>
      <c r="J8" s="1335"/>
    </row>
    <row r="9" spans="1:12" ht="28.5" customHeight="1" x14ac:dyDescent="0.2">
      <c r="B9" s="782" t="s">
        <v>2421</v>
      </c>
      <c r="C9" s="783"/>
      <c r="D9" s="1381" t="s">
        <v>2533</v>
      </c>
      <c r="E9" s="1380"/>
      <c r="F9" s="1380"/>
      <c r="G9" s="1380"/>
      <c r="H9" s="1380"/>
      <c r="I9" s="1380"/>
      <c r="J9" s="1380"/>
    </row>
    <row r="10" spans="1:12" ht="27.75" customHeight="1" x14ac:dyDescent="0.2">
      <c r="B10" s="782" t="s">
        <v>2419</v>
      </c>
      <c r="C10" s="783"/>
      <c r="D10" s="1381" t="s">
        <v>10</v>
      </c>
      <c r="E10" s="1380"/>
      <c r="F10" s="1380"/>
      <c r="G10" s="1380"/>
      <c r="H10" s="1380"/>
      <c r="I10" s="1380"/>
      <c r="J10" s="1380"/>
    </row>
    <row r="11" spans="1:12" x14ac:dyDescent="0.2">
      <c r="B11" s="351"/>
      <c r="C11" s="350"/>
      <c r="D11" s="349"/>
      <c r="E11" s="349"/>
      <c r="F11" s="349"/>
      <c r="G11" s="349"/>
    </row>
    <row r="12" spans="1:12" ht="32.450000000000003" customHeight="1" x14ac:dyDescent="0.2">
      <c r="B12" s="782" t="s">
        <v>2418</v>
      </c>
      <c r="C12" s="782"/>
      <c r="D12" s="1331" t="s">
        <v>2532</v>
      </c>
      <c r="E12" s="1332"/>
      <c r="F12" s="1332"/>
      <c r="G12" s="1332"/>
      <c r="H12" s="1332"/>
      <c r="I12" s="1332"/>
      <c r="J12" s="1332"/>
    </row>
    <row r="13" spans="1:12" ht="34.5" customHeight="1" x14ac:dyDescent="0.2">
      <c r="B13" s="782" t="s">
        <v>2417</v>
      </c>
      <c r="C13" s="782"/>
      <c r="D13" s="1430" t="s">
        <v>2531</v>
      </c>
      <c r="E13" s="1337"/>
      <c r="F13" s="1337"/>
      <c r="G13" s="1337"/>
      <c r="H13" s="1337"/>
      <c r="I13" s="1337"/>
      <c r="J13" s="1338"/>
    </row>
    <row r="14" spans="1:12" x14ac:dyDescent="0.2">
      <c r="B14" s="93"/>
      <c r="C14" s="93"/>
      <c r="D14" s="348"/>
      <c r="E14" s="93"/>
      <c r="F14" s="93"/>
      <c r="G14" s="93"/>
      <c r="H14" s="93"/>
      <c r="I14" s="348"/>
      <c r="J14" s="348"/>
    </row>
    <row r="15" spans="1:12" x14ac:dyDescent="0.2">
      <c r="B15" s="93"/>
      <c r="C15" s="93"/>
      <c r="D15" s="348"/>
      <c r="E15" s="93"/>
      <c r="F15" s="93"/>
      <c r="G15" s="93"/>
      <c r="H15" s="93"/>
      <c r="I15" s="348"/>
      <c r="J15" s="348"/>
    </row>
    <row r="16" spans="1:12" ht="27.75" customHeight="1" thickBot="1" x14ac:dyDescent="0.3">
      <c r="B16" s="700" t="s">
        <v>3610</v>
      </c>
      <c r="C16" s="700"/>
      <c r="D16" s="700"/>
      <c r="E16" s="700"/>
      <c r="F16" s="700"/>
      <c r="G16" s="700"/>
      <c r="H16" s="700"/>
      <c r="I16" s="700"/>
      <c r="J16" s="700"/>
    </row>
    <row r="17" spans="2:13" ht="15" x14ac:dyDescent="0.25">
      <c r="B17" s="100"/>
      <c r="C17" s="100"/>
      <c r="D17" s="100"/>
      <c r="E17" s="100"/>
      <c r="F17" s="100"/>
      <c r="G17" s="100"/>
      <c r="H17" s="100"/>
      <c r="I17" s="100"/>
      <c r="J17" s="100"/>
    </row>
    <row r="18" spans="2:13" ht="27.75" customHeight="1" x14ac:dyDescent="0.2">
      <c r="B18" s="1345" t="s">
        <v>3609</v>
      </c>
      <c r="C18" s="1345"/>
      <c r="D18" s="1345"/>
      <c r="E18" s="1345"/>
      <c r="F18" s="1345"/>
      <c r="G18" s="1345"/>
      <c r="H18" s="1345"/>
      <c r="I18" s="1345"/>
      <c r="J18" s="1345"/>
    </row>
    <row r="19" spans="2:13" ht="26.45" customHeight="1" x14ac:dyDescent="0.2">
      <c r="B19" s="133"/>
      <c r="C19" s="1346" t="s">
        <v>2411</v>
      </c>
      <c r="D19" s="1347"/>
      <c r="E19" s="131" t="s">
        <v>2410</v>
      </c>
      <c r="F19" s="1346" t="s">
        <v>2409</v>
      </c>
      <c r="G19" s="1347"/>
      <c r="H19" s="1346" t="s">
        <v>2408</v>
      </c>
      <c r="I19" s="1347"/>
      <c r="J19" s="1347"/>
      <c r="K19" s="98"/>
    </row>
    <row r="20" spans="2:13" ht="28.5" customHeight="1" x14ac:dyDescent="0.2">
      <c r="B20" s="1409"/>
      <c r="C20" s="1360" t="s">
        <v>3611</v>
      </c>
      <c r="D20" s="1361"/>
      <c r="E20" s="1361"/>
      <c r="F20" s="1361"/>
      <c r="G20" s="1361"/>
      <c r="H20" s="1361"/>
      <c r="I20" s="1361"/>
      <c r="J20" s="1362"/>
      <c r="K20" s="421"/>
    </row>
    <row r="21" spans="2:13" ht="54" customHeight="1" x14ac:dyDescent="0.2">
      <c r="B21" s="1410"/>
      <c r="C21" s="1132" t="s">
        <v>173</v>
      </c>
      <c r="D21" s="1134"/>
      <c r="E21" s="42" t="s">
        <v>63</v>
      </c>
      <c r="F21" s="1075" t="s">
        <v>2557</v>
      </c>
      <c r="G21" s="1076"/>
      <c r="H21" s="694" t="s">
        <v>2577</v>
      </c>
      <c r="I21" s="1053"/>
      <c r="J21" s="1051"/>
      <c r="K21" s="128"/>
      <c r="L21" s="128"/>
      <c r="M21" s="128"/>
    </row>
    <row r="22" spans="2:13" ht="28.9" customHeight="1" x14ac:dyDescent="0.2">
      <c r="B22" s="1410"/>
      <c r="C22" s="1132" t="s">
        <v>427</v>
      </c>
      <c r="D22" s="1134"/>
      <c r="E22" s="42" t="s">
        <v>16</v>
      </c>
      <c r="F22" s="1075" t="s">
        <v>436</v>
      </c>
      <c r="G22" s="1076"/>
      <c r="H22" s="694" t="s">
        <v>436</v>
      </c>
      <c r="I22" s="1053"/>
      <c r="J22" s="1051"/>
      <c r="K22" s="421"/>
      <c r="L22" s="422"/>
    </row>
    <row r="23" spans="2:13" ht="28.5" customHeight="1" x14ac:dyDescent="0.2">
      <c r="B23" s="1409"/>
      <c r="C23" s="1360" t="s">
        <v>3612</v>
      </c>
      <c r="D23" s="1361"/>
      <c r="E23" s="1361"/>
      <c r="F23" s="1361"/>
      <c r="G23" s="1361"/>
      <c r="H23" s="1361"/>
      <c r="I23" s="1361"/>
      <c r="J23" s="1362"/>
      <c r="K23" s="421"/>
      <c r="L23" s="422"/>
    </row>
    <row r="24" spans="2:13" ht="210.75" customHeight="1" x14ac:dyDescent="0.2">
      <c r="B24" s="1410"/>
      <c r="C24" s="694" t="s">
        <v>212</v>
      </c>
      <c r="D24" s="1051"/>
      <c r="E24" s="3" t="s">
        <v>25</v>
      </c>
      <c r="F24" s="1363" t="s">
        <v>913</v>
      </c>
      <c r="G24" s="829"/>
      <c r="H24" s="1382" t="s">
        <v>2519</v>
      </c>
      <c r="I24" s="1383"/>
      <c r="J24" s="1383"/>
      <c r="K24" s="421"/>
      <c r="L24" s="422"/>
    </row>
    <row r="25" spans="2:13" ht="28.9" customHeight="1" x14ac:dyDescent="0.2">
      <c r="B25" s="1410"/>
      <c r="C25" s="694" t="s">
        <v>219</v>
      </c>
      <c r="D25" s="1051"/>
      <c r="E25" s="3" t="s">
        <v>25</v>
      </c>
      <c r="F25" s="1363" t="s">
        <v>436</v>
      </c>
      <c r="G25" s="829"/>
      <c r="H25" s="1382" t="s">
        <v>436</v>
      </c>
      <c r="I25" s="1383"/>
      <c r="J25" s="1383"/>
      <c r="L25" s="422"/>
    </row>
    <row r="26" spans="2:13" ht="81.75" customHeight="1" x14ac:dyDescent="0.2">
      <c r="B26" s="1410"/>
      <c r="C26" s="829" t="s">
        <v>232</v>
      </c>
      <c r="D26" s="829"/>
      <c r="E26" s="37" t="s">
        <v>25</v>
      </c>
      <c r="F26" s="829" t="s">
        <v>233</v>
      </c>
      <c r="G26" s="829"/>
      <c r="H26" s="1427" t="s">
        <v>2518</v>
      </c>
      <c r="I26" s="1428"/>
      <c r="J26" s="1429"/>
      <c r="K26" s="421"/>
    </row>
    <row r="27" spans="2:13" ht="48.75" customHeight="1" x14ac:dyDescent="0.2">
      <c r="B27" s="1411"/>
      <c r="C27" s="694" t="s">
        <v>227</v>
      </c>
      <c r="D27" s="1051"/>
      <c r="E27" s="4" t="s">
        <v>25</v>
      </c>
      <c r="F27" s="1363" t="s">
        <v>228</v>
      </c>
      <c r="G27" s="829"/>
      <c r="H27" s="1363" t="s">
        <v>2512</v>
      </c>
      <c r="I27" s="829"/>
      <c r="J27" s="829"/>
    </row>
    <row r="28" spans="2:13" ht="32.25" customHeight="1" x14ac:dyDescent="0.2">
      <c r="B28" s="423"/>
      <c r="C28" s="705" t="s">
        <v>3818</v>
      </c>
      <c r="D28" s="815"/>
      <c r="E28" s="815"/>
      <c r="F28" s="815"/>
      <c r="G28" s="815"/>
      <c r="H28" s="815"/>
      <c r="I28" s="815"/>
      <c r="J28" s="815"/>
      <c r="K28" s="421"/>
    </row>
    <row r="29" spans="2:13" x14ac:dyDescent="0.2">
      <c r="C29" s="99"/>
    </row>
    <row r="30" spans="2:13" ht="27.75" customHeight="1" x14ac:dyDescent="0.2">
      <c r="B30" s="1348" t="s">
        <v>3607</v>
      </c>
      <c r="C30" s="1348"/>
      <c r="D30" s="1348"/>
      <c r="E30" s="1348"/>
      <c r="F30" s="1348"/>
      <c r="G30" s="1348"/>
      <c r="H30" s="1348"/>
      <c r="I30" s="1348"/>
      <c r="J30" s="1348"/>
    </row>
    <row r="31" spans="2:13" ht="22.5" x14ac:dyDescent="0.2">
      <c r="B31" s="133"/>
      <c r="C31" s="1346" t="s">
        <v>2411</v>
      </c>
      <c r="D31" s="1347"/>
      <c r="E31" s="131" t="s">
        <v>2410</v>
      </c>
      <c r="F31" s="1346" t="s">
        <v>2409</v>
      </c>
      <c r="G31" s="1347"/>
      <c r="H31" s="1346" t="s">
        <v>2408</v>
      </c>
      <c r="I31" s="1347"/>
      <c r="J31" s="1347"/>
      <c r="K31" s="98"/>
    </row>
    <row r="32" spans="2:13" ht="32.25" customHeight="1" x14ac:dyDescent="0.2">
      <c r="B32" s="1374" t="s">
        <v>2542</v>
      </c>
      <c r="C32" s="1375"/>
      <c r="D32" s="1375"/>
      <c r="E32" s="1375"/>
      <c r="F32" s="1375"/>
      <c r="G32" s="1375"/>
      <c r="H32" s="1375"/>
      <c r="I32" s="1375"/>
      <c r="J32" s="1375"/>
      <c r="L32" s="364"/>
    </row>
    <row r="36" spans="2:10" ht="16.5" customHeight="1" thickBot="1" x14ac:dyDescent="0.3">
      <c r="B36" s="1352" t="s">
        <v>2402</v>
      </c>
      <c r="C36" s="1352"/>
      <c r="D36" s="1352"/>
      <c r="E36" s="1352"/>
      <c r="F36" s="1352"/>
      <c r="G36" s="1352"/>
      <c r="H36" s="1352"/>
      <c r="I36" s="1352"/>
      <c r="J36" s="1352"/>
    </row>
    <row r="37" spans="2:10" x14ac:dyDescent="0.2">
      <c r="B37" s="346"/>
    </row>
    <row r="38" spans="2:10" ht="23.25" customHeight="1" x14ac:dyDescent="0.2">
      <c r="B38" s="1057" t="s">
        <v>2401</v>
      </c>
      <c r="C38" s="1368"/>
      <c r="D38" s="1368"/>
      <c r="E38" s="1369"/>
      <c r="F38" s="1057" t="s">
        <v>2400</v>
      </c>
      <c r="G38" s="1368"/>
      <c r="H38" s="1368"/>
      <c r="I38" s="1368"/>
      <c r="J38" s="1369"/>
    </row>
    <row r="39" spans="2:10" ht="30" customHeight="1" x14ac:dyDescent="0.2">
      <c r="B39" s="690" t="s">
        <v>3967</v>
      </c>
      <c r="C39" s="1372"/>
      <c r="D39" s="1372"/>
      <c r="E39" s="1372"/>
      <c r="F39" s="1372"/>
      <c r="G39" s="1372"/>
      <c r="H39" s="1372"/>
      <c r="I39" s="1372"/>
      <c r="J39" s="1373"/>
    </row>
    <row r="40" spans="2:10" ht="78.75" hidden="1" customHeight="1" x14ac:dyDescent="0.2">
      <c r="B40" s="1367" t="s">
        <v>2530</v>
      </c>
      <c r="C40" s="1354"/>
      <c r="D40" s="1354"/>
      <c r="E40" s="1355"/>
      <c r="F40" s="1367" t="s">
        <v>2529</v>
      </c>
      <c r="G40" s="1354"/>
      <c r="H40" s="1354"/>
      <c r="I40" s="1354"/>
      <c r="J40" s="1355"/>
    </row>
  </sheetData>
  <sheetProtection algorithmName="SHA-512" hashValue="/RPtYmkTeDicIsVHqUqPYxRL9Ri8T4KOl/KW3ubVIQcKDhwXxN3USnaHJEVQlCutNksQFXc0GZ3/com9b6s+aw==" saltValue="wNrGvasp9Z0AOtmPoUXEpA==" spinCount="100000" sheet="1" objects="1" scenarios="1"/>
  <mergeCells count="54">
    <mergeCell ref="B38:E38"/>
    <mergeCell ref="F38:J38"/>
    <mergeCell ref="B40:E40"/>
    <mergeCell ref="F40:J40"/>
    <mergeCell ref="B30:J30"/>
    <mergeCell ref="C31:D31"/>
    <mergeCell ref="F31:G31"/>
    <mergeCell ref="H31:J31"/>
    <mergeCell ref="B32:J32"/>
    <mergeCell ref="B36:J36"/>
    <mergeCell ref="B39:J39"/>
    <mergeCell ref="B18:J18"/>
    <mergeCell ref="C19:D19"/>
    <mergeCell ref="F19:G19"/>
    <mergeCell ref="H19:J19"/>
    <mergeCell ref="B12:C12"/>
    <mergeCell ref="D12:J12"/>
    <mergeCell ref="B13:C13"/>
    <mergeCell ref="D13:J13"/>
    <mergeCell ref="B16:J16"/>
    <mergeCell ref="B8:C8"/>
    <mergeCell ref="D8:J8"/>
    <mergeCell ref="B9:C9"/>
    <mergeCell ref="D9:J9"/>
    <mergeCell ref="B10:C10"/>
    <mergeCell ref="D10:J10"/>
    <mergeCell ref="B1:F1"/>
    <mergeCell ref="B2:D2"/>
    <mergeCell ref="B5:J5"/>
    <mergeCell ref="B7:C7"/>
    <mergeCell ref="D7:J7"/>
    <mergeCell ref="B20:B22"/>
    <mergeCell ref="C20:J20"/>
    <mergeCell ref="C21:D21"/>
    <mergeCell ref="F21:G21"/>
    <mergeCell ref="H21:J21"/>
    <mergeCell ref="C22:D22"/>
    <mergeCell ref="F22:G22"/>
    <mergeCell ref="H22:J22"/>
    <mergeCell ref="C27:D27"/>
    <mergeCell ref="F27:G27"/>
    <mergeCell ref="H27:J27"/>
    <mergeCell ref="B23:B27"/>
    <mergeCell ref="C28:J28"/>
    <mergeCell ref="C25:D25"/>
    <mergeCell ref="F25:G25"/>
    <mergeCell ref="H25:J25"/>
    <mergeCell ref="C26:D26"/>
    <mergeCell ref="F26:G26"/>
    <mergeCell ref="H26:J26"/>
    <mergeCell ref="C24:D24"/>
    <mergeCell ref="F24:G24"/>
    <mergeCell ref="H24:J24"/>
    <mergeCell ref="C23:J23"/>
  </mergeCells>
  <hyperlinks>
    <hyperlink ref="B2" location="Inhaltsverzeichnis!A1" display="zurück zum Inhaltsverzeichnis" xr:uid="{2DEE378F-0634-457B-B710-CE406796988D}"/>
    <hyperlink ref="B2:C2" location="Inhaltsverzeichnis!A1" display="Inhaltsverzeichnis (Table of contents)" xr:uid="{DCA88416-3752-4657-A0C9-C7DE62AD7C89}"/>
    <hyperlink ref="B2:D2" location="Inhaltsverzeichnis!A1" display="Inhaltsverzeichnis (Table of contents)" xr:uid="{31C9AE18-27FC-4AA2-9CD2-5E42C6E3B2D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39DC1-370F-450C-9EEF-9A76BC77D810}">
  <dimension ref="A1:R39"/>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3" ht="36" customHeight="1" x14ac:dyDescent="0.25">
      <c r="B1" s="659" t="s">
        <v>3616</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3615</v>
      </c>
      <c r="C5" s="700"/>
      <c r="D5" s="700"/>
      <c r="E5" s="700"/>
      <c r="F5" s="700"/>
      <c r="G5" s="700"/>
      <c r="H5" s="700"/>
      <c r="I5" s="700"/>
      <c r="J5" s="700"/>
    </row>
    <row r="7" spans="1:13" ht="30.75" customHeight="1" x14ac:dyDescent="0.2">
      <c r="B7" s="782" t="s">
        <v>2425</v>
      </c>
      <c r="C7" s="783"/>
      <c r="D7" s="1331" t="s">
        <v>2556</v>
      </c>
      <c r="E7" s="1332"/>
      <c r="F7" s="1332"/>
      <c r="G7" s="1332"/>
      <c r="H7" s="1332"/>
      <c r="I7" s="1332"/>
      <c r="J7" s="1332"/>
      <c r="M7" s="401"/>
    </row>
    <row r="8" spans="1:13" ht="26.25" customHeight="1" x14ac:dyDescent="0.2">
      <c r="B8" s="782" t="s">
        <v>2423</v>
      </c>
      <c r="C8" s="783"/>
      <c r="D8" s="1333" t="s">
        <v>2555</v>
      </c>
      <c r="E8" s="1334"/>
      <c r="F8" s="1334"/>
      <c r="G8" s="1334"/>
      <c r="H8" s="1334"/>
      <c r="I8" s="1334"/>
      <c r="J8" s="1335"/>
    </row>
    <row r="9" spans="1:13" ht="28.5" customHeight="1" x14ac:dyDescent="0.2">
      <c r="B9" s="782" t="s">
        <v>2421</v>
      </c>
      <c r="C9" s="783"/>
      <c r="D9" s="1381" t="s">
        <v>10</v>
      </c>
      <c r="E9" s="1380"/>
      <c r="F9" s="1380"/>
      <c r="G9" s="1380"/>
      <c r="H9" s="1380"/>
      <c r="I9" s="1380"/>
      <c r="J9" s="1380"/>
    </row>
    <row r="10" spans="1:13" ht="27.75" customHeight="1" x14ac:dyDescent="0.2">
      <c r="B10" s="782" t="s">
        <v>2419</v>
      </c>
      <c r="C10" s="783"/>
      <c r="D10" s="1336" t="s">
        <v>2554</v>
      </c>
      <c r="E10" s="1337"/>
      <c r="F10" s="1337"/>
      <c r="G10" s="1337"/>
      <c r="H10" s="1337"/>
      <c r="I10" s="1337"/>
      <c r="J10" s="1338"/>
    </row>
    <row r="11" spans="1:13" x14ac:dyDescent="0.2">
      <c r="B11" s="351"/>
      <c r="C11" s="350"/>
      <c r="D11" s="349"/>
      <c r="E11" s="349"/>
      <c r="F11" s="349"/>
      <c r="G11" s="349"/>
    </row>
    <row r="12" spans="1:13" ht="117" customHeight="1" x14ac:dyDescent="0.2">
      <c r="B12" s="782" t="s">
        <v>2418</v>
      </c>
      <c r="C12" s="782"/>
      <c r="D12" s="1331" t="s">
        <v>2553</v>
      </c>
      <c r="E12" s="1332"/>
      <c r="F12" s="1332"/>
      <c r="G12" s="1332"/>
      <c r="H12" s="1332"/>
      <c r="I12" s="1332"/>
      <c r="J12" s="1332"/>
    </row>
    <row r="13" spans="1:13" ht="34.5" customHeight="1" x14ac:dyDescent="0.2">
      <c r="B13" s="782" t="s">
        <v>2417</v>
      </c>
      <c r="C13" s="782"/>
      <c r="D13" s="1430" t="s">
        <v>2552</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3619</v>
      </c>
      <c r="C16" s="700"/>
      <c r="D16" s="700"/>
      <c r="E16" s="700"/>
      <c r="F16" s="700"/>
      <c r="G16" s="700"/>
      <c r="H16" s="700"/>
      <c r="I16" s="700"/>
      <c r="J16" s="700"/>
    </row>
    <row r="17" spans="2:18" ht="15" x14ac:dyDescent="0.25">
      <c r="B17" s="100"/>
      <c r="C17" s="100"/>
      <c r="D17" s="100"/>
      <c r="E17" s="100"/>
      <c r="F17" s="100"/>
      <c r="G17" s="100"/>
      <c r="H17" s="100"/>
      <c r="I17" s="100"/>
      <c r="J17" s="100"/>
    </row>
    <row r="18" spans="2:18" ht="27.75" customHeight="1" x14ac:dyDescent="0.2">
      <c r="B18" s="1345" t="s">
        <v>3618</v>
      </c>
      <c r="C18" s="1345"/>
      <c r="D18" s="1345"/>
      <c r="E18" s="1345"/>
      <c r="F18" s="1345"/>
      <c r="G18" s="1345"/>
      <c r="H18" s="1345"/>
      <c r="I18" s="1345"/>
      <c r="J18" s="1345"/>
    </row>
    <row r="19" spans="2:18" ht="22.5" x14ac:dyDescent="0.2">
      <c r="B19" s="133"/>
      <c r="C19" s="1346" t="s">
        <v>2411</v>
      </c>
      <c r="D19" s="1347"/>
      <c r="E19" s="131" t="s">
        <v>2410</v>
      </c>
      <c r="F19" s="1346" t="s">
        <v>2409</v>
      </c>
      <c r="G19" s="1347"/>
      <c r="H19" s="1346" t="s">
        <v>2408</v>
      </c>
      <c r="I19" s="1347"/>
      <c r="J19" s="1347"/>
      <c r="K19" s="98"/>
    </row>
    <row r="20" spans="2:18" ht="35.25" customHeight="1" x14ac:dyDescent="0.2">
      <c r="B20" s="1460" t="s">
        <v>3926</v>
      </c>
      <c r="C20" s="1375"/>
      <c r="D20" s="1375"/>
      <c r="E20" s="1375"/>
      <c r="F20" s="1375"/>
      <c r="G20" s="1375"/>
      <c r="H20" s="1375"/>
      <c r="I20" s="1375"/>
      <c r="J20" s="1375"/>
      <c r="K20" s="98"/>
      <c r="L20" s="375"/>
    </row>
    <row r="21" spans="2:18" ht="21" customHeight="1" x14ac:dyDescent="0.25">
      <c r="B21" s="690" t="s">
        <v>3586</v>
      </c>
      <c r="C21" s="691"/>
      <c r="D21" s="691"/>
      <c r="E21" s="691"/>
      <c r="F21" s="691"/>
      <c r="G21" s="691"/>
      <c r="H21" s="691"/>
      <c r="I21" s="691"/>
      <c r="J21" s="692"/>
      <c r="M21"/>
      <c r="N21"/>
      <c r="O21"/>
      <c r="P21"/>
      <c r="Q21"/>
      <c r="R21"/>
    </row>
    <row r="22" spans="2:18" ht="32.25" customHeight="1" x14ac:dyDescent="0.2">
      <c r="B22" s="362"/>
      <c r="C22" s="694" t="s">
        <v>715</v>
      </c>
      <c r="D22" s="1051"/>
      <c r="E22" s="3" t="s">
        <v>25</v>
      </c>
      <c r="F22" s="1066" t="s">
        <v>58</v>
      </c>
      <c r="G22" s="1425"/>
      <c r="H22" s="1461" t="s">
        <v>435</v>
      </c>
      <c r="I22" s="1462"/>
      <c r="J22" s="1463"/>
      <c r="L22" s="364"/>
    </row>
    <row r="23" spans="2:18" ht="21" customHeight="1" x14ac:dyDescent="0.25">
      <c r="B23" s="690" t="s">
        <v>3586</v>
      </c>
      <c r="C23" s="691"/>
      <c r="D23" s="691"/>
      <c r="E23" s="691"/>
      <c r="F23" s="691"/>
      <c r="G23" s="691"/>
      <c r="H23" s="691"/>
      <c r="I23" s="691"/>
      <c r="J23" s="692"/>
      <c r="M23"/>
      <c r="N23"/>
      <c r="O23"/>
      <c r="P23"/>
      <c r="Q23"/>
      <c r="R23"/>
    </row>
    <row r="24" spans="2:18" ht="35.25" customHeight="1" x14ac:dyDescent="0.2">
      <c r="B24" s="1471"/>
      <c r="C24" s="1457" t="s">
        <v>3925</v>
      </c>
      <c r="D24" s="1458"/>
      <c r="E24" s="1458"/>
      <c r="F24" s="1458"/>
      <c r="G24" s="1458"/>
      <c r="H24" s="1458"/>
      <c r="I24" s="1458"/>
      <c r="J24" s="1459"/>
      <c r="K24" s="98"/>
    </row>
    <row r="25" spans="2:18" ht="32.25" customHeight="1" x14ac:dyDescent="0.2">
      <c r="B25" s="1472"/>
      <c r="C25" s="694" t="s">
        <v>1235</v>
      </c>
      <c r="D25" s="1051"/>
      <c r="E25" s="4" t="s">
        <v>91</v>
      </c>
      <c r="F25" s="1066" t="s">
        <v>2551</v>
      </c>
      <c r="G25" s="1425"/>
      <c r="H25" s="1066" t="s">
        <v>3622</v>
      </c>
      <c r="I25" s="1435"/>
      <c r="J25" s="1425"/>
      <c r="L25" s="364"/>
    </row>
    <row r="26" spans="2:18" x14ac:dyDescent="0.2">
      <c r="C26" s="99"/>
    </row>
    <row r="27" spans="2:18" ht="27.75" customHeight="1" x14ac:dyDescent="0.2">
      <c r="B27" s="1348" t="s">
        <v>3617</v>
      </c>
      <c r="C27" s="1348"/>
      <c r="D27" s="1348"/>
      <c r="E27" s="1348"/>
      <c r="F27" s="1348"/>
      <c r="G27" s="1348"/>
      <c r="H27" s="1348"/>
      <c r="I27" s="1348"/>
      <c r="J27" s="1348"/>
    </row>
    <row r="28" spans="2:18" ht="22.5" x14ac:dyDescent="0.2">
      <c r="B28" s="133"/>
      <c r="C28" s="1346" t="s">
        <v>2411</v>
      </c>
      <c r="D28" s="1347"/>
      <c r="E28" s="131" t="s">
        <v>2410</v>
      </c>
      <c r="F28" s="1346" t="s">
        <v>2409</v>
      </c>
      <c r="G28" s="1347"/>
      <c r="H28" s="1346" t="s">
        <v>2408</v>
      </c>
      <c r="I28" s="1347"/>
      <c r="J28" s="1347"/>
      <c r="K28" s="98"/>
    </row>
    <row r="29" spans="2:18" ht="35.25" customHeight="1" x14ac:dyDescent="0.2">
      <c r="B29" s="1374" t="s">
        <v>3924</v>
      </c>
      <c r="C29" s="1375"/>
      <c r="D29" s="1375"/>
      <c r="E29" s="1375"/>
      <c r="F29" s="1375"/>
      <c r="G29" s="1375"/>
      <c r="H29" s="1375"/>
      <c r="I29" s="1375"/>
      <c r="J29" s="1375"/>
      <c r="K29" s="98"/>
      <c r="L29" s="375"/>
    </row>
    <row r="32" spans="2:18" ht="16.5" customHeight="1" thickBot="1" x14ac:dyDescent="0.3">
      <c r="B32" s="1352" t="s">
        <v>2402</v>
      </c>
      <c r="C32" s="1352"/>
      <c r="D32" s="1352"/>
      <c r="E32" s="1352"/>
      <c r="F32" s="1352"/>
      <c r="G32" s="1352"/>
      <c r="H32" s="1352"/>
      <c r="I32" s="1352"/>
      <c r="J32" s="1352"/>
    </row>
    <row r="33" spans="2:10" x14ac:dyDescent="0.2">
      <c r="B33" s="346"/>
    </row>
    <row r="34" spans="2:10" ht="23.25" customHeight="1" x14ac:dyDescent="0.2">
      <c r="B34" s="1057" t="s">
        <v>2401</v>
      </c>
      <c r="C34" s="1368"/>
      <c r="D34" s="1368"/>
      <c r="E34" s="1369"/>
      <c r="F34" s="1057" t="s">
        <v>2400</v>
      </c>
      <c r="G34" s="1368"/>
      <c r="H34" s="1368"/>
      <c r="I34" s="1368"/>
      <c r="J34" s="1369"/>
    </row>
    <row r="35" spans="2:10" ht="30" customHeight="1" x14ac:dyDescent="0.2">
      <c r="B35" s="690" t="s">
        <v>3967</v>
      </c>
      <c r="C35" s="1372"/>
      <c r="D35" s="1372"/>
      <c r="E35" s="1372"/>
      <c r="F35" s="1372"/>
      <c r="G35" s="1372"/>
      <c r="H35" s="1372"/>
      <c r="I35" s="1372"/>
      <c r="J35" s="1373"/>
    </row>
    <row r="36" spans="2:10" ht="78.75" hidden="1" customHeight="1" x14ac:dyDescent="0.2">
      <c r="B36" s="1367" t="s">
        <v>2550</v>
      </c>
      <c r="C36" s="1354"/>
      <c r="D36" s="1354"/>
      <c r="E36" s="1355"/>
      <c r="F36" s="1367" t="s">
        <v>2549</v>
      </c>
      <c r="G36" s="1354"/>
      <c r="H36" s="1354"/>
      <c r="I36" s="1354"/>
      <c r="J36" s="1355"/>
    </row>
    <row r="37" spans="2:10" ht="78.75" hidden="1" customHeight="1" x14ac:dyDescent="0.2">
      <c r="B37" s="1367" t="s">
        <v>2548</v>
      </c>
      <c r="C37" s="1354"/>
      <c r="D37" s="1354"/>
      <c r="E37" s="1355"/>
      <c r="F37" s="1367" t="s">
        <v>2547</v>
      </c>
      <c r="G37" s="1354"/>
      <c r="H37" s="1354"/>
      <c r="I37" s="1354"/>
      <c r="J37" s="1355"/>
    </row>
    <row r="38" spans="2:10" ht="78.75" hidden="1" customHeight="1" x14ac:dyDescent="0.2">
      <c r="B38" s="1367" t="s">
        <v>2546</v>
      </c>
      <c r="C38" s="1354"/>
      <c r="D38" s="1354"/>
      <c r="E38" s="1355"/>
      <c r="F38" s="1367" t="s">
        <v>2545</v>
      </c>
      <c r="G38" s="1354"/>
      <c r="H38" s="1354"/>
      <c r="I38" s="1354"/>
      <c r="J38" s="1355"/>
    </row>
    <row r="39" spans="2:10" ht="78.75" hidden="1" customHeight="1" x14ac:dyDescent="0.2">
      <c r="B39" s="1367" t="s">
        <v>2544</v>
      </c>
      <c r="C39" s="1354"/>
      <c r="D39" s="1354"/>
      <c r="E39" s="1355"/>
      <c r="F39" s="1367" t="s">
        <v>2543</v>
      </c>
      <c r="G39" s="1354"/>
      <c r="H39" s="1354"/>
      <c r="I39" s="1354"/>
      <c r="J39" s="1355"/>
    </row>
  </sheetData>
  <sheetProtection algorithmName="SHA-512" hashValue="6EIEnvvdGaT0WZxSDThcxVWpOkVAVWEAFZGCgVZCvc3q+lutnwzh6IQchys54Jai44Od/cH4QqamKCUjWWIOKQ==" saltValue="lEehPOuWwTuJ7uhEeB2mxw==" spinCount="100000" sheet="1" objects="1" scenarios="1"/>
  <mergeCells count="48">
    <mergeCell ref="B29:J29"/>
    <mergeCell ref="B32:J32"/>
    <mergeCell ref="B38:E38"/>
    <mergeCell ref="F38:J38"/>
    <mergeCell ref="B39:E39"/>
    <mergeCell ref="F39:J39"/>
    <mergeCell ref="B34:E34"/>
    <mergeCell ref="F34:J34"/>
    <mergeCell ref="B36:E36"/>
    <mergeCell ref="F36:J36"/>
    <mergeCell ref="B37:E37"/>
    <mergeCell ref="F37:J37"/>
    <mergeCell ref="B35:J35"/>
    <mergeCell ref="B27:J27"/>
    <mergeCell ref="C28:D28"/>
    <mergeCell ref="F28:G28"/>
    <mergeCell ref="H28:J28"/>
    <mergeCell ref="C24:J24"/>
    <mergeCell ref="B24:B25"/>
    <mergeCell ref="C25:D25"/>
    <mergeCell ref="F25:G25"/>
    <mergeCell ref="H25:J25"/>
    <mergeCell ref="B1:F1"/>
    <mergeCell ref="B2:D2"/>
    <mergeCell ref="B5:J5"/>
    <mergeCell ref="B7:C7"/>
    <mergeCell ref="D7:J7"/>
    <mergeCell ref="B8:C8"/>
    <mergeCell ref="D8:J8"/>
    <mergeCell ref="B9:C9"/>
    <mergeCell ref="D9:J9"/>
    <mergeCell ref="B10:C10"/>
    <mergeCell ref="D10:J10"/>
    <mergeCell ref="B12:C12"/>
    <mergeCell ref="D12:J12"/>
    <mergeCell ref="B13:C13"/>
    <mergeCell ref="D13:J13"/>
    <mergeCell ref="B16:J16"/>
    <mergeCell ref="B18:J18"/>
    <mergeCell ref="C19:D19"/>
    <mergeCell ref="F19:G19"/>
    <mergeCell ref="H19:J19"/>
    <mergeCell ref="B23:J23"/>
    <mergeCell ref="C22:D22"/>
    <mergeCell ref="F22:G22"/>
    <mergeCell ref="H22:J22"/>
    <mergeCell ref="B21:J21"/>
    <mergeCell ref="B20:J20"/>
  </mergeCells>
  <hyperlinks>
    <hyperlink ref="B2" location="Inhaltsverzeichnis!A1" display="zurück zum Inhaltsverzeichnis" xr:uid="{FEDC3417-BCEF-4F3C-83C9-580D6A4DA4E5}"/>
    <hyperlink ref="B2:C2" location="Inhaltsverzeichnis!A1" display="Inhaltsverzeichnis (Table of contents)" xr:uid="{A568BF24-1370-440D-8E87-19B44DEC539C}"/>
    <hyperlink ref="B2:D2" location="Inhaltsverzeichnis!A1" display="Inhaltsverzeichnis (Table of contents)" xr:uid="{2948388C-392B-4815-926D-8A03C6A21DD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80921-B705-43C3-BD00-027E9B1202FF}">
  <dimension ref="A1:M44"/>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3" ht="41.25" customHeight="1" x14ac:dyDescent="0.25">
      <c r="B1" s="659" t="s">
        <v>3625</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3624</v>
      </c>
      <c r="C5" s="700"/>
      <c r="D5" s="700"/>
      <c r="E5" s="700"/>
      <c r="F5" s="700"/>
      <c r="G5" s="700"/>
      <c r="H5" s="700"/>
      <c r="I5" s="700"/>
      <c r="J5" s="700"/>
      <c r="L5" s="401"/>
    </row>
    <row r="7" spans="1:13" ht="30.75" customHeight="1" x14ac:dyDescent="0.2">
      <c r="B7" s="782" t="s">
        <v>2425</v>
      </c>
      <c r="C7" s="783"/>
      <c r="D7" s="1331" t="s">
        <v>2936</v>
      </c>
      <c r="E7" s="1332"/>
      <c r="F7" s="1332"/>
      <c r="G7" s="1332"/>
      <c r="H7" s="1332"/>
      <c r="I7" s="1332"/>
      <c r="J7" s="1332"/>
      <c r="M7" s="401"/>
    </row>
    <row r="8" spans="1:13" ht="26.25" customHeight="1" x14ac:dyDescent="0.2">
      <c r="B8" s="782" t="s">
        <v>2423</v>
      </c>
      <c r="C8" s="783"/>
      <c r="D8" s="1333" t="s">
        <v>2935</v>
      </c>
      <c r="E8" s="1334"/>
      <c r="F8" s="1334"/>
      <c r="G8" s="1334"/>
      <c r="H8" s="1334"/>
      <c r="I8" s="1334"/>
      <c r="J8" s="1335"/>
    </row>
    <row r="9" spans="1:13" ht="28.5" customHeight="1" x14ac:dyDescent="0.2">
      <c r="B9" s="782" t="s">
        <v>2421</v>
      </c>
      <c r="C9" s="783"/>
      <c r="D9" s="1381" t="s">
        <v>10</v>
      </c>
      <c r="E9" s="1380"/>
      <c r="F9" s="1380"/>
      <c r="G9" s="1380"/>
      <c r="H9" s="1380"/>
      <c r="I9" s="1380"/>
      <c r="J9" s="1380"/>
    </row>
    <row r="10" spans="1:13" ht="27.75" customHeight="1" x14ac:dyDescent="0.2">
      <c r="B10" s="782" t="s">
        <v>2419</v>
      </c>
      <c r="C10" s="783"/>
      <c r="D10" s="1336" t="s">
        <v>10</v>
      </c>
      <c r="E10" s="1337"/>
      <c r="F10" s="1337"/>
      <c r="G10" s="1337"/>
      <c r="H10" s="1337"/>
      <c r="I10" s="1337"/>
      <c r="J10" s="1338"/>
    </row>
    <row r="11" spans="1:13" x14ac:dyDescent="0.2">
      <c r="B11" s="351"/>
      <c r="C11" s="350"/>
      <c r="D11" s="349"/>
      <c r="E11" s="349"/>
      <c r="F11" s="349"/>
      <c r="G11" s="349"/>
    </row>
    <row r="12" spans="1:13" ht="33" customHeight="1" x14ac:dyDescent="0.2">
      <c r="B12" s="782" t="s">
        <v>2418</v>
      </c>
      <c r="C12" s="782"/>
      <c r="D12" s="1331" t="s">
        <v>3929</v>
      </c>
      <c r="E12" s="1332"/>
      <c r="F12" s="1332"/>
      <c r="G12" s="1332"/>
      <c r="H12" s="1332"/>
      <c r="I12" s="1332"/>
      <c r="J12" s="1332"/>
    </row>
    <row r="13" spans="1:13" ht="34.5" customHeight="1" x14ac:dyDescent="0.2">
      <c r="B13" s="782" t="s">
        <v>2417</v>
      </c>
      <c r="C13" s="782"/>
      <c r="D13" s="1430" t="s">
        <v>3928</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3623</v>
      </c>
      <c r="C16" s="700"/>
      <c r="D16" s="700"/>
      <c r="E16" s="700"/>
      <c r="F16" s="700"/>
      <c r="G16" s="700"/>
      <c r="H16" s="700"/>
      <c r="I16" s="700"/>
      <c r="J16" s="700"/>
    </row>
    <row r="17" spans="2:13" ht="15" x14ac:dyDescent="0.25">
      <c r="B17" s="100"/>
      <c r="C17" s="100"/>
      <c r="D17" s="100"/>
      <c r="E17" s="100"/>
      <c r="F17" s="100"/>
      <c r="G17" s="100"/>
      <c r="H17" s="100"/>
      <c r="I17" s="100"/>
      <c r="J17" s="100"/>
    </row>
    <row r="18" spans="2:13" ht="27.75" customHeight="1" x14ac:dyDescent="0.2">
      <c r="B18" s="1345" t="s">
        <v>3626</v>
      </c>
      <c r="C18" s="1345"/>
      <c r="D18" s="1345"/>
      <c r="E18" s="1345"/>
      <c r="F18" s="1345"/>
      <c r="G18" s="1345"/>
      <c r="H18" s="1345"/>
      <c r="I18" s="1345"/>
      <c r="J18" s="1345"/>
    </row>
    <row r="19" spans="2:13" ht="22.5" x14ac:dyDescent="0.2">
      <c r="B19" s="133"/>
      <c r="C19" s="1346" t="s">
        <v>2411</v>
      </c>
      <c r="D19" s="1347"/>
      <c r="E19" s="131" t="s">
        <v>2410</v>
      </c>
      <c r="F19" s="1346" t="s">
        <v>2409</v>
      </c>
      <c r="G19" s="1347"/>
      <c r="H19" s="1346" t="s">
        <v>2408</v>
      </c>
      <c r="I19" s="1347"/>
      <c r="J19" s="1347"/>
      <c r="K19" s="98"/>
    </row>
    <row r="20" spans="2:13" ht="33.6" customHeight="1" x14ac:dyDescent="0.2">
      <c r="B20" s="690" t="s">
        <v>3663</v>
      </c>
      <c r="C20" s="1436"/>
      <c r="D20" s="1436"/>
      <c r="E20" s="1436"/>
      <c r="F20" s="1436"/>
      <c r="G20" s="1436"/>
      <c r="H20" s="1436"/>
      <c r="I20" s="1436"/>
      <c r="J20" s="1437"/>
      <c r="K20" s="421"/>
    </row>
    <row r="21" spans="2:13" ht="63.6" customHeight="1" x14ac:dyDescent="0.2">
      <c r="B21" s="362"/>
      <c r="C21" s="694" t="s">
        <v>2371</v>
      </c>
      <c r="D21" s="1051"/>
      <c r="E21" s="6" t="s">
        <v>25</v>
      </c>
      <c r="F21" s="1363" t="s">
        <v>58</v>
      </c>
      <c r="G21" s="829"/>
      <c r="H21" s="1363" t="s">
        <v>435</v>
      </c>
      <c r="I21" s="829"/>
      <c r="J21" s="694"/>
      <c r="K21" s="536"/>
      <c r="L21" s="364"/>
    </row>
    <row r="22" spans="2:13" x14ac:dyDescent="0.2">
      <c r="C22" s="99"/>
    </row>
    <row r="23" spans="2:13" ht="27.75" customHeight="1" x14ac:dyDescent="0.2">
      <c r="B23" s="1348" t="s">
        <v>3627</v>
      </c>
      <c r="C23" s="1348"/>
      <c r="D23" s="1348"/>
      <c r="E23" s="1348"/>
      <c r="F23" s="1348"/>
      <c r="G23" s="1348"/>
      <c r="H23" s="1348"/>
      <c r="I23" s="1348"/>
      <c r="J23" s="1348"/>
    </row>
    <row r="24" spans="2:13" ht="22.5" x14ac:dyDescent="0.2">
      <c r="B24" s="133"/>
      <c r="C24" s="1346" t="s">
        <v>2411</v>
      </c>
      <c r="D24" s="1347"/>
      <c r="E24" s="131" t="s">
        <v>2410</v>
      </c>
      <c r="F24" s="1346" t="s">
        <v>2409</v>
      </c>
      <c r="G24" s="1347"/>
      <c r="H24" s="1346" t="s">
        <v>2408</v>
      </c>
      <c r="I24" s="1347"/>
      <c r="J24" s="1347"/>
      <c r="K24" s="98"/>
    </row>
    <row r="25" spans="2:13" ht="31.15" customHeight="1" x14ac:dyDescent="0.2">
      <c r="B25" s="1384" t="s">
        <v>3628</v>
      </c>
      <c r="C25" s="1141"/>
      <c r="D25" s="1141"/>
      <c r="E25" s="1141"/>
      <c r="F25" s="1141"/>
      <c r="G25" s="1141"/>
      <c r="H25" s="1141"/>
      <c r="I25" s="1141"/>
      <c r="J25" s="1426"/>
      <c r="K25" s="98"/>
      <c r="M25" s="277"/>
    </row>
    <row r="26" spans="2:13" customFormat="1" ht="25.5" customHeight="1" x14ac:dyDescent="0.25">
      <c r="B26" s="1416"/>
      <c r="C26" s="1460" t="s">
        <v>3920</v>
      </c>
      <c r="D26" s="1460"/>
      <c r="E26" s="1460"/>
      <c r="F26" s="1460"/>
      <c r="G26" s="1460"/>
      <c r="H26" s="1460"/>
      <c r="I26" s="1460"/>
      <c r="J26" s="1460"/>
    </row>
    <row r="27" spans="2:13" ht="187.5" customHeight="1" x14ac:dyDescent="0.2">
      <c r="B27" s="1417"/>
      <c r="C27" s="694" t="s">
        <v>81</v>
      </c>
      <c r="D27" s="1051"/>
      <c r="E27" s="4" t="s">
        <v>25</v>
      </c>
      <c r="F27" s="1363" t="s">
        <v>911</v>
      </c>
      <c r="G27" s="829"/>
      <c r="H27" s="1382" t="s">
        <v>2209</v>
      </c>
      <c r="I27" s="1383"/>
      <c r="J27" s="1383"/>
    </row>
    <row r="28" spans="2:13" customFormat="1" ht="25.5" customHeight="1" x14ac:dyDescent="0.25">
      <c r="B28" s="1416"/>
      <c r="C28" s="1460" t="s">
        <v>3921</v>
      </c>
      <c r="D28" s="1460"/>
      <c r="E28" s="1460"/>
      <c r="F28" s="1460"/>
      <c r="G28" s="1460"/>
      <c r="H28" s="1460"/>
      <c r="I28" s="1460"/>
      <c r="J28" s="1460"/>
    </row>
    <row r="29" spans="2:13" ht="187.5" customHeight="1" x14ac:dyDescent="0.2">
      <c r="B29" s="1417"/>
      <c r="C29" s="694" t="s">
        <v>84</v>
      </c>
      <c r="D29" s="1051"/>
      <c r="E29" s="37" t="s">
        <v>63</v>
      </c>
      <c r="F29" s="1066" t="s">
        <v>912</v>
      </c>
      <c r="G29" s="1425"/>
      <c r="H29" s="1382" t="s">
        <v>2208</v>
      </c>
      <c r="I29" s="1383"/>
      <c r="J29" s="1383"/>
    </row>
    <row r="30" spans="2:13" ht="28.5" customHeight="1" x14ac:dyDescent="0.2">
      <c r="B30" s="1087"/>
      <c r="C30" s="690" t="s">
        <v>3820</v>
      </c>
      <c r="D30" s="691"/>
      <c r="E30" s="691"/>
      <c r="F30" s="691"/>
      <c r="G30" s="691"/>
      <c r="H30" s="691"/>
      <c r="I30" s="691"/>
      <c r="J30" s="692"/>
      <c r="K30" s="421"/>
    </row>
    <row r="31" spans="2:13" ht="69" customHeight="1" x14ac:dyDescent="0.2">
      <c r="B31" s="1087"/>
      <c r="C31" s="694" t="s">
        <v>173</v>
      </c>
      <c r="D31" s="1051"/>
      <c r="E31" s="4" t="s">
        <v>63</v>
      </c>
      <c r="F31" s="1066" t="s">
        <v>517</v>
      </c>
      <c r="G31" s="1425"/>
      <c r="H31" s="1422" t="s">
        <v>3927</v>
      </c>
      <c r="I31" s="1435"/>
      <c r="J31" s="1425"/>
      <c r="K31" s="583"/>
    </row>
    <row r="32" spans="2:13" ht="33.6" customHeight="1" x14ac:dyDescent="0.2">
      <c r="B32" s="1087"/>
      <c r="C32" s="690" t="s">
        <v>3599</v>
      </c>
      <c r="D32" s="691"/>
      <c r="E32" s="691"/>
      <c r="F32" s="691"/>
      <c r="G32" s="691"/>
      <c r="H32" s="691"/>
      <c r="I32" s="691"/>
      <c r="J32" s="692"/>
    </row>
    <row r="33" spans="2:11" ht="35.25" customHeight="1" x14ac:dyDescent="0.2">
      <c r="B33" s="1087"/>
      <c r="C33" s="694" t="s">
        <v>710</v>
      </c>
      <c r="D33" s="1051"/>
      <c r="E33" s="4" t="s">
        <v>25</v>
      </c>
      <c r="F33" s="1363" t="s">
        <v>942</v>
      </c>
      <c r="G33" s="829"/>
      <c r="H33" s="1363" t="s">
        <v>2403</v>
      </c>
      <c r="I33" s="829"/>
      <c r="J33" s="829"/>
      <c r="K33" s="583"/>
    </row>
    <row r="34" spans="2:11" ht="50.25" customHeight="1" x14ac:dyDescent="0.2">
      <c r="B34" s="1087"/>
      <c r="C34" s="694" t="s">
        <v>728</v>
      </c>
      <c r="D34" s="1051" t="s">
        <v>728</v>
      </c>
      <c r="E34" s="4" t="s">
        <v>25</v>
      </c>
      <c r="F34" s="1066" t="s">
        <v>58</v>
      </c>
      <c r="G34" s="1425"/>
      <c r="H34" s="1066" t="s">
        <v>435</v>
      </c>
      <c r="I34" s="1435"/>
      <c r="J34" s="1425"/>
    </row>
    <row r="37" spans="2:11" ht="16.5" customHeight="1" thickBot="1" x14ac:dyDescent="0.3">
      <c r="B37" s="1352" t="s">
        <v>2402</v>
      </c>
      <c r="C37" s="1352"/>
      <c r="D37" s="1352"/>
      <c r="E37" s="1352"/>
      <c r="F37" s="1352"/>
      <c r="G37" s="1352"/>
      <c r="H37" s="1352"/>
      <c r="I37" s="1352"/>
      <c r="J37" s="1352"/>
    </row>
    <row r="38" spans="2:11" x14ac:dyDescent="0.2">
      <c r="B38" s="346"/>
    </row>
    <row r="39" spans="2:11" ht="23.25" customHeight="1" x14ac:dyDescent="0.2">
      <c r="B39" s="1057" t="s">
        <v>2401</v>
      </c>
      <c r="C39" s="1368"/>
      <c r="D39" s="1368"/>
      <c r="E39" s="1369"/>
      <c r="F39" s="1057" t="s">
        <v>2400</v>
      </c>
      <c r="G39" s="1368"/>
      <c r="H39" s="1368"/>
      <c r="I39" s="1368"/>
      <c r="J39" s="1369"/>
    </row>
    <row r="40" spans="2:11" ht="30" customHeight="1" x14ac:dyDescent="0.2">
      <c r="B40" s="690" t="s">
        <v>3967</v>
      </c>
      <c r="C40" s="1372"/>
      <c r="D40" s="1372"/>
      <c r="E40" s="1372"/>
      <c r="F40" s="1372"/>
      <c r="G40" s="1372"/>
      <c r="H40" s="1372"/>
      <c r="I40" s="1372"/>
      <c r="J40" s="1373"/>
    </row>
    <row r="41" spans="2:11" ht="78.75" hidden="1" customHeight="1" x14ac:dyDescent="0.2">
      <c r="B41" s="1367"/>
      <c r="C41" s="1354"/>
      <c r="D41" s="1354"/>
      <c r="E41" s="1355"/>
      <c r="F41" s="1367"/>
      <c r="G41" s="1354"/>
      <c r="H41" s="1354"/>
      <c r="I41" s="1354"/>
      <c r="J41" s="1355"/>
    </row>
    <row r="42" spans="2:11" ht="78.75" hidden="1" customHeight="1" x14ac:dyDescent="0.2">
      <c r="B42" s="1367"/>
      <c r="C42" s="1354"/>
      <c r="D42" s="1354"/>
      <c r="E42" s="1355"/>
      <c r="F42" s="1367"/>
      <c r="G42" s="1354"/>
      <c r="H42" s="1354"/>
      <c r="I42" s="1354"/>
      <c r="J42" s="1355"/>
    </row>
    <row r="43" spans="2:11" ht="78.75" hidden="1" customHeight="1" x14ac:dyDescent="0.2">
      <c r="B43" s="1367"/>
      <c r="C43" s="1354"/>
      <c r="D43" s="1354"/>
      <c r="E43" s="1355"/>
      <c r="F43" s="1367"/>
      <c r="G43" s="1354"/>
      <c r="H43" s="1354"/>
      <c r="I43" s="1354"/>
      <c r="J43" s="1355"/>
    </row>
    <row r="44" spans="2:11" ht="78.75" hidden="1" customHeight="1" x14ac:dyDescent="0.2">
      <c r="B44" s="1367"/>
      <c r="C44" s="1354"/>
      <c r="D44" s="1354"/>
      <c r="E44" s="1355"/>
      <c r="F44" s="1367"/>
      <c r="G44" s="1354"/>
      <c r="H44" s="1354"/>
      <c r="I44" s="1354"/>
      <c r="J44" s="1355"/>
    </row>
  </sheetData>
  <sheetProtection algorithmName="SHA-512" hashValue="ZNL72bGJ3iiD4ipKowssMO/anVwTIwdeanwH1QjhtH+lRws442QDDtf00ePjq05ANyFjVCIXTSEwPB3blmL5mg==" saltValue="y+Ix0C1saXqhsuVlcD5BGA==" spinCount="100000" sheet="1" objects="1" scenarios="1"/>
  <mergeCells count="64">
    <mergeCell ref="C32:J32"/>
    <mergeCell ref="B32:B34"/>
    <mergeCell ref="C30:J30"/>
    <mergeCell ref="B30:B31"/>
    <mergeCell ref="B28:B29"/>
    <mergeCell ref="C28:J28"/>
    <mergeCell ref="C29:D29"/>
    <mergeCell ref="F29:G29"/>
    <mergeCell ref="H29:J29"/>
    <mergeCell ref="C33:D33"/>
    <mergeCell ref="F33:G33"/>
    <mergeCell ref="H33:J33"/>
    <mergeCell ref="C34:D34"/>
    <mergeCell ref="F34:G34"/>
    <mergeCell ref="H34:J34"/>
    <mergeCell ref="C31:D31"/>
    <mergeCell ref="B43:E43"/>
    <mergeCell ref="F43:J43"/>
    <mergeCell ref="B44:E44"/>
    <mergeCell ref="F44:J44"/>
    <mergeCell ref="B37:J37"/>
    <mergeCell ref="B39:E39"/>
    <mergeCell ref="F39:J39"/>
    <mergeCell ref="B41:E41"/>
    <mergeCell ref="F41:J41"/>
    <mergeCell ref="B42:E42"/>
    <mergeCell ref="F42:J42"/>
    <mergeCell ref="B40:J40"/>
    <mergeCell ref="F31:G31"/>
    <mergeCell ref="H31:J31"/>
    <mergeCell ref="C24:D24"/>
    <mergeCell ref="F24:G24"/>
    <mergeCell ref="H24:J24"/>
    <mergeCell ref="B25:J25"/>
    <mergeCell ref="B26:B27"/>
    <mergeCell ref="C26:J26"/>
    <mergeCell ref="C27:D27"/>
    <mergeCell ref="F27:G27"/>
    <mergeCell ref="H27:J27"/>
    <mergeCell ref="B20:J20"/>
    <mergeCell ref="C21:D21"/>
    <mergeCell ref="F21:G21"/>
    <mergeCell ref="H21:J21"/>
    <mergeCell ref="B23:J23"/>
    <mergeCell ref="B16:J16"/>
    <mergeCell ref="B18:J18"/>
    <mergeCell ref="C19:D19"/>
    <mergeCell ref="F19:G19"/>
    <mergeCell ref="H19:J19"/>
    <mergeCell ref="B1:F1"/>
    <mergeCell ref="B2:D2"/>
    <mergeCell ref="B5:J5"/>
    <mergeCell ref="B7:C7"/>
    <mergeCell ref="D7:J7"/>
    <mergeCell ref="B12:C12"/>
    <mergeCell ref="D12:J12"/>
    <mergeCell ref="B13:C13"/>
    <mergeCell ref="B8:C8"/>
    <mergeCell ref="D8:J8"/>
    <mergeCell ref="B9:C9"/>
    <mergeCell ref="D9:J9"/>
    <mergeCell ref="B10:C10"/>
    <mergeCell ref="D10:J10"/>
    <mergeCell ref="D13:J13"/>
  </mergeCells>
  <hyperlinks>
    <hyperlink ref="B2" location="Inhaltsverzeichnis!A1" display="zurück zum Inhaltsverzeichnis" xr:uid="{AE7D248C-CD94-48E3-9D58-24C1D5E80988}"/>
    <hyperlink ref="B2:C2" location="Inhaltsverzeichnis!A1" display="Inhaltsverzeichnis (Table of contents)" xr:uid="{3115DEF3-A681-4611-A6D9-E062BDEFFC9F}"/>
    <hyperlink ref="B2:D2" location="Inhaltsverzeichnis!A1" display="Inhaltsverzeichnis (Table of contents)" xr:uid="{7673F23F-B20B-42C9-A423-45DE34057A68}"/>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1B94E-5F22-4F0B-94EF-732EEC6AD77C}">
  <dimension ref="A1:M35"/>
  <sheetViews>
    <sheetView showGridLines="0" workbookViewId="0">
      <pane ySplit="2" topLeftCell="A3" activePane="bottomLeft" state="frozen"/>
      <selection pane="bottomLeft" activeCell="B1" sqref="B1:F1"/>
    </sheetView>
  </sheetViews>
  <sheetFormatPr baseColWidth="10" defaultColWidth="9" defaultRowHeight="14.25" x14ac:dyDescent="0.2"/>
  <cols>
    <col min="1" max="1" width="1.85546875" style="89" customWidth="1"/>
    <col min="2" max="2" width="2.85546875" style="89" customWidth="1"/>
    <col min="3" max="3" width="23.140625" style="89" customWidth="1"/>
    <col min="4" max="4" width="16.5703125" style="89" customWidth="1"/>
    <col min="5" max="5" width="17.28515625" style="89" customWidth="1"/>
    <col min="6" max="6" width="22.7109375" style="89" customWidth="1"/>
    <col min="7" max="7" width="18.7109375" style="89" customWidth="1"/>
    <col min="8" max="16384" width="9" style="89"/>
  </cols>
  <sheetData>
    <row r="1" spans="1:13" ht="36" customHeight="1" x14ac:dyDescent="0.25">
      <c r="B1" s="659" t="s">
        <v>3629</v>
      </c>
      <c r="C1" s="659"/>
      <c r="D1" s="659"/>
      <c r="E1" s="659"/>
      <c r="F1" s="659"/>
      <c r="G1" s="361"/>
      <c r="H1" s="151"/>
      <c r="I1"/>
    </row>
    <row r="2" spans="1:13" s="150" customFormat="1" ht="20.25" customHeight="1" x14ac:dyDescent="0.25">
      <c r="A2" s="147"/>
      <c r="B2" s="685" t="s">
        <v>470</v>
      </c>
      <c r="C2" s="685"/>
      <c r="D2" s="685"/>
      <c r="E2" s="148"/>
      <c r="F2" s="148"/>
      <c r="G2" s="148"/>
      <c r="H2" s="95"/>
      <c r="I2" s="95"/>
      <c r="J2" s="95"/>
      <c r="K2" s="149"/>
    </row>
    <row r="3" spans="1:13" ht="2.25" customHeight="1" x14ac:dyDescent="0.2">
      <c r="A3" s="97"/>
    </row>
    <row r="4" spans="1:13" ht="11.25" customHeight="1" x14ac:dyDescent="0.2">
      <c r="A4" s="97"/>
    </row>
    <row r="5" spans="1:13" ht="30.75" customHeight="1" thickBot="1" x14ac:dyDescent="0.3">
      <c r="A5" s="97"/>
      <c r="B5" s="700" t="s">
        <v>3630</v>
      </c>
      <c r="C5" s="700"/>
      <c r="D5" s="700"/>
      <c r="E5" s="700"/>
      <c r="F5" s="700"/>
      <c r="G5" s="700"/>
      <c r="H5" s="700"/>
      <c r="I5" s="700"/>
      <c r="J5" s="700"/>
      <c r="M5" s="401"/>
    </row>
    <row r="7" spans="1:13" ht="30.75" customHeight="1" x14ac:dyDescent="0.2">
      <c r="B7" s="782" t="s">
        <v>2425</v>
      </c>
      <c r="C7" s="783"/>
      <c r="D7" s="1331" t="s">
        <v>2939</v>
      </c>
      <c r="E7" s="1332"/>
      <c r="F7" s="1332"/>
      <c r="G7" s="1332"/>
      <c r="H7" s="1332"/>
      <c r="I7" s="1332"/>
      <c r="J7" s="1332"/>
      <c r="M7" s="401"/>
    </row>
    <row r="8" spans="1:13" ht="26.25" customHeight="1" x14ac:dyDescent="0.2">
      <c r="B8" s="782" t="s">
        <v>2423</v>
      </c>
      <c r="C8" s="783"/>
      <c r="D8" s="1333" t="s">
        <v>2938</v>
      </c>
      <c r="E8" s="1334"/>
      <c r="F8" s="1334"/>
      <c r="G8" s="1334"/>
      <c r="H8" s="1334"/>
      <c r="I8" s="1334"/>
      <c r="J8" s="1335"/>
    </row>
    <row r="9" spans="1:13" ht="28.5" customHeight="1" x14ac:dyDescent="0.2">
      <c r="B9" s="782" t="s">
        <v>2421</v>
      </c>
      <c r="C9" s="783"/>
      <c r="D9" s="1381" t="s">
        <v>10</v>
      </c>
      <c r="E9" s="1380"/>
      <c r="F9" s="1380"/>
      <c r="G9" s="1380"/>
      <c r="H9" s="1380"/>
      <c r="I9" s="1380"/>
      <c r="J9" s="1380"/>
    </row>
    <row r="10" spans="1:13" ht="27.75" customHeight="1" x14ac:dyDescent="0.2">
      <c r="B10" s="782" t="s">
        <v>2419</v>
      </c>
      <c r="C10" s="783"/>
      <c r="D10" s="1336" t="s">
        <v>10</v>
      </c>
      <c r="E10" s="1337"/>
      <c r="F10" s="1337"/>
      <c r="G10" s="1337"/>
      <c r="H10" s="1337"/>
      <c r="I10" s="1337"/>
      <c r="J10" s="1338"/>
    </row>
    <row r="11" spans="1:13" x14ac:dyDescent="0.2">
      <c r="B11" s="351"/>
      <c r="C11" s="350"/>
      <c r="D11" s="349"/>
      <c r="E11" s="349"/>
      <c r="F11" s="349"/>
      <c r="G11" s="349"/>
    </row>
    <row r="12" spans="1:13" ht="33" customHeight="1" x14ac:dyDescent="0.2">
      <c r="B12" s="782" t="s">
        <v>2418</v>
      </c>
      <c r="C12" s="782"/>
      <c r="D12" s="1331" t="s">
        <v>2937</v>
      </c>
      <c r="E12" s="1332"/>
      <c r="F12" s="1332"/>
      <c r="G12" s="1332"/>
      <c r="H12" s="1332"/>
      <c r="I12" s="1332"/>
      <c r="J12" s="1332"/>
    </row>
    <row r="13" spans="1:13" ht="34.5" customHeight="1" x14ac:dyDescent="0.2">
      <c r="B13" s="782" t="s">
        <v>2417</v>
      </c>
      <c r="C13" s="782"/>
      <c r="D13" s="1473" t="s">
        <v>3930</v>
      </c>
      <c r="E13" s="1337"/>
      <c r="F13" s="1337"/>
      <c r="G13" s="1337"/>
      <c r="H13" s="1337"/>
      <c r="I13" s="1337"/>
      <c r="J13" s="1338"/>
    </row>
    <row r="14" spans="1:13" x14ac:dyDescent="0.2">
      <c r="B14" s="93"/>
      <c r="C14" s="93"/>
      <c r="D14" s="348"/>
      <c r="E14" s="93"/>
      <c r="F14" s="93"/>
      <c r="G14" s="93"/>
      <c r="H14" s="93"/>
      <c r="I14" s="348"/>
      <c r="J14" s="348"/>
    </row>
    <row r="15" spans="1:13" x14ac:dyDescent="0.2">
      <c r="B15" s="93"/>
      <c r="C15" s="93"/>
      <c r="D15" s="348"/>
      <c r="E15" s="93"/>
      <c r="F15" s="93"/>
      <c r="G15" s="93"/>
      <c r="H15" s="93"/>
      <c r="I15" s="348"/>
      <c r="J15" s="348"/>
    </row>
    <row r="16" spans="1:13" ht="27.75" customHeight="1" thickBot="1" x14ac:dyDescent="0.3">
      <c r="B16" s="700" t="s">
        <v>3631</v>
      </c>
      <c r="C16" s="700"/>
      <c r="D16" s="700"/>
      <c r="E16" s="700"/>
      <c r="F16" s="700"/>
      <c r="G16" s="700"/>
      <c r="H16" s="700"/>
      <c r="I16" s="700"/>
      <c r="J16" s="700"/>
    </row>
    <row r="17" spans="2:12" ht="15" x14ac:dyDescent="0.25">
      <c r="B17" s="100"/>
      <c r="C17" s="100"/>
      <c r="D17" s="100"/>
      <c r="E17" s="100"/>
      <c r="F17" s="100"/>
      <c r="G17" s="100"/>
      <c r="H17" s="100"/>
      <c r="I17" s="100"/>
      <c r="J17" s="100"/>
    </row>
    <row r="18" spans="2:12" ht="27.75" customHeight="1" x14ac:dyDescent="0.2">
      <c r="B18" s="1345" t="s">
        <v>3632</v>
      </c>
      <c r="C18" s="1345"/>
      <c r="D18" s="1345"/>
      <c r="E18" s="1345"/>
      <c r="F18" s="1345"/>
      <c r="G18" s="1345"/>
      <c r="H18" s="1345"/>
      <c r="I18" s="1345"/>
      <c r="J18" s="1345"/>
    </row>
    <row r="19" spans="2:12" ht="21" customHeight="1" x14ac:dyDescent="0.2">
      <c r="B19" s="133"/>
      <c r="C19" s="1346" t="s">
        <v>2411</v>
      </c>
      <c r="D19" s="1347"/>
      <c r="E19" s="131" t="s">
        <v>2410</v>
      </c>
      <c r="F19" s="1346" t="s">
        <v>2409</v>
      </c>
      <c r="G19" s="1347"/>
      <c r="H19" s="1346" t="s">
        <v>2408</v>
      </c>
      <c r="I19" s="1347"/>
      <c r="J19" s="1347"/>
      <c r="K19" s="98"/>
    </row>
    <row r="20" spans="2:12" ht="48.75" customHeight="1" x14ac:dyDescent="0.2">
      <c r="B20" s="362"/>
      <c r="C20" s="694" t="s">
        <v>2388</v>
      </c>
      <c r="D20" s="1051"/>
      <c r="E20" s="4" t="s">
        <v>1299</v>
      </c>
      <c r="F20" s="1363" t="s">
        <v>10</v>
      </c>
      <c r="G20" s="829"/>
      <c r="H20" s="1363" t="s">
        <v>2414</v>
      </c>
      <c r="I20" s="829"/>
      <c r="J20" s="829"/>
      <c r="K20" s="1446"/>
      <c r="L20" s="364"/>
    </row>
    <row r="21" spans="2:12" ht="130.5" customHeight="1" x14ac:dyDescent="0.2">
      <c r="B21" s="362"/>
      <c r="C21" s="829" t="s">
        <v>2384</v>
      </c>
      <c r="D21" s="829"/>
      <c r="E21" s="4" t="s">
        <v>25</v>
      </c>
      <c r="F21" s="1363" t="s">
        <v>2383</v>
      </c>
      <c r="G21" s="829"/>
      <c r="H21" s="1382" t="s">
        <v>3931</v>
      </c>
      <c r="I21" s="1383"/>
      <c r="J21" s="1383"/>
      <c r="K21" s="1446"/>
      <c r="L21" s="405"/>
    </row>
    <row r="22" spans="2:12" x14ac:dyDescent="0.2">
      <c r="C22" s="99"/>
    </row>
    <row r="23" spans="2:12" ht="27.75" customHeight="1" x14ac:dyDescent="0.2">
      <c r="B23" s="1348" t="s">
        <v>3633</v>
      </c>
      <c r="C23" s="1348"/>
      <c r="D23" s="1348"/>
      <c r="E23" s="1348"/>
      <c r="F23" s="1348"/>
      <c r="G23" s="1348"/>
      <c r="H23" s="1348"/>
      <c r="I23" s="1348"/>
      <c r="J23" s="1348"/>
    </row>
    <row r="24" spans="2:12" ht="22.5" x14ac:dyDescent="0.2">
      <c r="B24" s="133"/>
      <c r="C24" s="1346" t="s">
        <v>2411</v>
      </c>
      <c r="D24" s="1347"/>
      <c r="E24" s="131" t="s">
        <v>2410</v>
      </c>
      <c r="F24" s="1346" t="s">
        <v>2409</v>
      </c>
      <c r="G24" s="1347"/>
      <c r="H24" s="1346" t="s">
        <v>2408</v>
      </c>
      <c r="I24" s="1347"/>
      <c r="J24" s="1347"/>
      <c r="K24" s="98"/>
    </row>
    <row r="25" spans="2:12" ht="33" customHeight="1" x14ac:dyDescent="0.2">
      <c r="B25" s="1384" t="s">
        <v>3932</v>
      </c>
      <c r="C25" s="1385"/>
      <c r="D25" s="1385"/>
      <c r="E25" s="1385"/>
      <c r="F25" s="1385"/>
      <c r="G25" s="1385"/>
      <c r="H25" s="1385"/>
      <c r="I25" s="1385"/>
      <c r="J25" s="1386"/>
    </row>
    <row r="26" spans="2:12" ht="16.5" customHeight="1" x14ac:dyDescent="0.2"/>
    <row r="28" spans="2:12" ht="23.25" customHeight="1" thickBot="1" x14ac:dyDescent="0.3">
      <c r="B28" s="1352" t="s">
        <v>2402</v>
      </c>
      <c r="C28" s="1352"/>
      <c r="D28" s="1352"/>
      <c r="E28" s="1352"/>
      <c r="F28" s="1352"/>
      <c r="G28" s="1352"/>
      <c r="H28" s="1352"/>
      <c r="I28" s="1352"/>
      <c r="J28" s="1352"/>
    </row>
    <row r="29" spans="2:12" ht="22.5" customHeight="1" x14ac:dyDescent="0.2">
      <c r="B29" s="346"/>
    </row>
    <row r="30" spans="2:12" ht="46.5" customHeight="1" x14ac:dyDescent="0.2">
      <c r="B30" s="1057" t="s">
        <v>2401</v>
      </c>
      <c r="C30" s="1368"/>
      <c r="D30" s="1368"/>
      <c r="E30" s="1369"/>
      <c r="F30" s="1057" t="s">
        <v>2400</v>
      </c>
      <c r="G30" s="1368"/>
      <c r="H30" s="1368"/>
      <c r="I30" s="1368"/>
      <c r="J30" s="1369"/>
    </row>
    <row r="31" spans="2:12" ht="30" customHeight="1" x14ac:dyDescent="0.2">
      <c r="B31" s="690" t="s">
        <v>3967</v>
      </c>
      <c r="C31" s="1372"/>
      <c r="D31" s="1372"/>
      <c r="E31" s="1372"/>
      <c r="F31" s="1372"/>
      <c r="G31" s="1372"/>
      <c r="H31" s="1372"/>
      <c r="I31" s="1372"/>
      <c r="J31" s="1373"/>
    </row>
    <row r="32" spans="2:12" ht="78.75" hidden="1" customHeight="1" x14ac:dyDescent="0.2">
      <c r="B32" s="1367"/>
      <c r="C32" s="1354"/>
      <c r="D32" s="1354"/>
      <c r="E32" s="1355"/>
      <c r="F32" s="1367"/>
      <c r="G32" s="1354"/>
      <c r="H32" s="1354"/>
      <c r="I32" s="1354"/>
      <c r="J32" s="1355"/>
    </row>
    <row r="33" spans="2:10" ht="78.75" hidden="1" customHeight="1" x14ac:dyDescent="0.2">
      <c r="B33" s="1367"/>
      <c r="C33" s="1354"/>
      <c r="D33" s="1354"/>
      <c r="E33" s="1355"/>
      <c r="F33" s="1367"/>
      <c r="G33" s="1354"/>
      <c r="H33" s="1354"/>
      <c r="I33" s="1354"/>
      <c r="J33" s="1355"/>
    </row>
    <row r="34" spans="2:10" hidden="1" x14ac:dyDescent="0.2">
      <c r="B34" s="1367"/>
      <c r="C34" s="1354"/>
      <c r="D34" s="1354"/>
      <c r="E34" s="1355"/>
      <c r="F34" s="1367"/>
      <c r="G34" s="1354"/>
      <c r="H34" s="1354"/>
      <c r="I34" s="1354"/>
      <c r="J34" s="1355"/>
    </row>
    <row r="35" spans="2:10" hidden="1" x14ac:dyDescent="0.2">
      <c r="B35" s="1367"/>
      <c r="C35" s="1354"/>
      <c r="D35" s="1354"/>
      <c r="E35" s="1355"/>
      <c r="F35" s="1367"/>
      <c r="G35" s="1354"/>
      <c r="H35" s="1354"/>
      <c r="I35" s="1354"/>
      <c r="J35" s="1355"/>
    </row>
  </sheetData>
  <sheetProtection algorithmName="SHA-512" hashValue="69anIHZyDZNwlQbSjd0bqahK4P15eXE9F85jfn2wAZXQzEooHNNm6cBnTgCFWNH1hUCQ85Nve6nrDMAVY9r9DQ==" saltValue="ye0iIz8CnsHTAX8HmtUjiA==" spinCount="100000" sheet="1" objects="1" scenarios="1"/>
  <mergeCells count="44">
    <mergeCell ref="B25:J25"/>
    <mergeCell ref="B34:E34"/>
    <mergeCell ref="F34:J34"/>
    <mergeCell ref="B35:E35"/>
    <mergeCell ref="F35:J35"/>
    <mergeCell ref="B28:J28"/>
    <mergeCell ref="B30:E30"/>
    <mergeCell ref="F30:J30"/>
    <mergeCell ref="B32:E32"/>
    <mergeCell ref="F32:J32"/>
    <mergeCell ref="B33:E33"/>
    <mergeCell ref="F33:J33"/>
    <mergeCell ref="B31:J31"/>
    <mergeCell ref="K20:K21"/>
    <mergeCell ref="C21:D21"/>
    <mergeCell ref="F21:G21"/>
    <mergeCell ref="H21:J21"/>
    <mergeCell ref="B23:J23"/>
    <mergeCell ref="C20:D20"/>
    <mergeCell ref="F20:G20"/>
    <mergeCell ref="H20:J20"/>
    <mergeCell ref="C24:D24"/>
    <mergeCell ref="F24:G24"/>
    <mergeCell ref="H24:J24"/>
    <mergeCell ref="B12:C12"/>
    <mergeCell ref="D12:J12"/>
    <mergeCell ref="B13:C13"/>
    <mergeCell ref="D13:J13"/>
    <mergeCell ref="B16:J16"/>
    <mergeCell ref="B18:J18"/>
    <mergeCell ref="C19:D19"/>
    <mergeCell ref="F19:G19"/>
    <mergeCell ref="H19:J19"/>
    <mergeCell ref="B8:C8"/>
    <mergeCell ref="D8:J8"/>
    <mergeCell ref="B9:C9"/>
    <mergeCell ref="D9:J9"/>
    <mergeCell ref="B10:C10"/>
    <mergeCell ref="D10:J10"/>
    <mergeCell ref="B1:F1"/>
    <mergeCell ref="B2:D2"/>
    <mergeCell ref="B5:J5"/>
    <mergeCell ref="B7:C7"/>
    <mergeCell ref="D7:J7"/>
  </mergeCells>
  <hyperlinks>
    <hyperlink ref="B2" location="Inhaltsverzeichnis!A1" display="zurück zum Inhaltsverzeichnis" xr:uid="{76D4666A-8B0B-4581-B1CA-C3BB03F7C4C2}"/>
    <hyperlink ref="B2:C2" location="Inhaltsverzeichnis!A1" display="Inhaltsverzeichnis (Table of contents)" xr:uid="{204FAC47-258A-4744-B358-FA0D2F3DF6B1}"/>
    <hyperlink ref="B2:D2" location="Inhaltsverzeichnis!A1" display="Inhaltsverzeichnis (Table of contents)" xr:uid="{D5AD75D8-3BB3-4E26-9E04-79CAF79DE85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BDD66-3D24-487C-8F90-C8CF41D8BF48}">
  <dimension ref="A1:U254"/>
  <sheetViews>
    <sheetView showGridLines="0" zoomScaleNormal="100" workbookViewId="0">
      <pane ySplit="2" topLeftCell="A3" activePane="bottomLeft" state="frozen"/>
      <selection pane="bottomLeft" activeCell="B1" sqref="B1:H1"/>
    </sheetView>
  </sheetViews>
  <sheetFormatPr baseColWidth="10" defaultColWidth="11.5703125" defaultRowHeight="15" x14ac:dyDescent="0.25"/>
  <cols>
    <col min="1" max="1" width="3.5703125" style="47" customWidth="1"/>
    <col min="2" max="2" width="1.5703125" style="47" customWidth="1"/>
    <col min="3" max="3" width="29.42578125" style="47" customWidth="1"/>
    <col min="4" max="4" width="22.28515625" style="47" customWidth="1"/>
    <col min="5" max="5" width="32" style="47" customWidth="1"/>
    <col min="6" max="6" width="3.85546875" style="47" customWidth="1"/>
    <col min="7" max="7" width="26" style="47" customWidth="1"/>
    <col min="8" max="8" width="35.7109375" style="47" customWidth="1"/>
    <col min="9" max="9" width="1.5703125" style="47" customWidth="1"/>
    <col min="10" max="10" width="8.7109375" style="47" customWidth="1"/>
    <col min="11" max="11" width="1.5703125" customWidth="1"/>
    <col min="12" max="12" width="30.28515625" customWidth="1"/>
    <col min="13" max="13" width="22.28515625" customWidth="1"/>
    <col min="14" max="14" width="29.7109375" customWidth="1"/>
    <col min="15" max="15" width="3.85546875" customWidth="1"/>
    <col min="16" max="16" width="26" customWidth="1"/>
    <col min="17" max="17" width="35.7109375" customWidth="1"/>
    <col min="18" max="18" width="1.5703125" customWidth="1"/>
    <col min="19" max="16384" width="11.5703125" style="47"/>
  </cols>
  <sheetData>
    <row r="1" spans="1:19" s="89" customFormat="1" ht="33" customHeight="1" x14ac:dyDescent="0.25">
      <c r="B1" s="678" t="s">
        <v>3207</v>
      </c>
      <c r="C1" s="678"/>
      <c r="D1" s="678"/>
      <c r="E1" s="678"/>
      <c r="F1" s="678"/>
      <c r="G1" s="678"/>
      <c r="H1" s="678"/>
      <c r="I1" s="91"/>
      <c r="J1" s="91"/>
      <c r="K1"/>
      <c r="L1"/>
      <c r="M1"/>
      <c r="N1"/>
      <c r="O1"/>
      <c r="P1"/>
      <c r="Q1"/>
      <c r="R1"/>
    </row>
    <row r="2" spans="1:19" s="90" customFormat="1" ht="23.45" customHeight="1" x14ac:dyDescent="0.25">
      <c r="A2" s="93"/>
      <c r="B2" s="697" t="s">
        <v>470</v>
      </c>
      <c r="C2" s="697"/>
      <c r="D2" s="697"/>
      <c r="E2" s="697"/>
      <c r="F2" s="697"/>
      <c r="G2" s="697"/>
      <c r="H2" s="697"/>
      <c r="I2" s="94"/>
      <c r="J2" s="94"/>
      <c r="K2"/>
      <c r="L2"/>
      <c r="M2"/>
      <c r="N2"/>
      <c r="O2"/>
      <c r="P2"/>
      <c r="Q2"/>
      <c r="R2"/>
    </row>
    <row r="4" spans="1:19" x14ac:dyDescent="0.25">
      <c r="B4" s="388" t="s">
        <v>3206</v>
      </c>
      <c r="C4" s="388"/>
    </row>
    <row r="5" spans="1:19" ht="15.75" thickBot="1" x14ac:dyDescent="0.3"/>
    <row r="6" spans="1:19" ht="6.6" customHeight="1" thickBot="1" x14ac:dyDescent="0.3">
      <c r="B6" s="479"/>
      <c r="C6" s="478"/>
      <c r="D6" s="478"/>
      <c r="E6" s="478"/>
      <c r="F6" s="478"/>
      <c r="G6" s="478"/>
      <c r="H6" s="478"/>
      <c r="I6" s="477"/>
    </row>
    <row r="7" spans="1:19" ht="14.1" customHeight="1" x14ac:dyDescent="0.25">
      <c r="B7" s="440"/>
      <c r="C7" s="447" t="s">
        <v>5</v>
      </c>
      <c r="D7" s="1529"/>
      <c r="E7" s="1503"/>
      <c r="F7"/>
      <c r="G7" s="447" t="s">
        <v>3205</v>
      </c>
      <c r="H7" s="446"/>
      <c r="I7" s="439"/>
      <c r="J7"/>
    </row>
    <row r="8" spans="1:19" ht="14.1" customHeight="1" x14ac:dyDescent="0.25">
      <c r="B8" s="440"/>
      <c r="C8" s="445" t="s">
        <v>8</v>
      </c>
      <c r="D8" s="1530">
        <v>10001</v>
      </c>
      <c r="E8" s="1531"/>
      <c r="F8" s="214"/>
      <c r="G8" s="445" t="s">
        <v>524</v>
      </c>
      <c r="H8" s="444">
        <v>3</v>
      </c>
      <c r="I8" s="439"/>
      <c r="J8"/>
    </row>
    <row r="9" spans="1:19" ht="14.1" customHeight="1" x14ac:dyDescent="0.25">
      <c r="B9" s="440"/>
      <c r="C9" s="470" t="s">
        <v>52</v>
      </c>
      <c r="D9" s="1530">
        <v>100011</v>
      </c>
      <c r="E9" s="1531"/>
      <c r="F9" s="214"/>
      <c r="G9" s="445" t="s">
        <v>526</v>
      </c>
      <c r="H9" s="444">
        <v>1</v>
      </c>
      <c r="I9" s="439"/>
      <c r="J9"/>
    </row>
    <row r="10" spans="1:19" ht="14.1" customHeight="1" x14ac:dyDescent="0.25">
      <c r="B10" s="440"/>
      <c r="C10" s="445" t="s">
        <v>19</v>
      </c>
      <c r="D10" s="1500">
        <v>1950</v>
      </c>
      <c r="E10" s="1501">
        <v>1950</v>
      </c>
      <c r="F10" s="214"/>
      <c r="G10" s="445" t="s">
        <v>528</v>
      </c>
      <c r="H10" s="444">
        <v>0</v>
      </c>
      <c r="I10" s="439"/>
      <c r="J10"/>
    </row>
    <row r="11" spans="1:19" ht="14.1" customHeight="1" x14ac:dyDescent="0.25">
      <c r="B11" s="440"/>
      <c r="C11" s="445" t="s">
        <v>425</v>
      </c>
      <c r="D11" s="1500" t="s">
        <v>3204</v>
      </c>
      <c r="E11" s="1501" t="s">
        <v>3204</v>
      </c>
      <c r="F11" s="214"/>
      <c r="G11" s="445" t="s">
        <v>530</v>
      </c>
      <c r="H11" s="444">
        <v>1</v>
      </c>
      <c r="I11" s="439"/>
      <c r="J11"/>
      <c r="N11" s="476"/>
    </row>
    <row r="12" spans="1:19" ht="14.1" customHeight="1" x14ac:dyDescent="0.25">
      <c r="B12" s="440"/>
      <c r="C12" s="445" t="s">
        <v>35</v>
      </c>
      <c r="D12" s="1532"/>
      <c r="E12" s="1533"/>
      <c r="F12" s="214"/>
      <c r="G12" s="475"/>
      <c r="H12" s="624"/>
      <c r="I12" s="439"/>
      <c r="J12"/>
    </row>
    <row r="13" spans="1:19" ht="14.1" customHeight="1" x14ac:dyDescent="0.25">
      <c r="B13" s="440"/>
      <c r="C13" s="445" t="s">
        <v>532</v>
      </c>
      <c r="D13" s="1500">
        <v>1</v>
      </c>
      <c r="E13" s="1501">
        <v>1</v>
      </c>
      <c r="F13" s="214"/>
      <c r="G13" s="445" t="s">
        <v>468</v>
      </c>
      <c r="H13" s="625">
        <v>45000</v>
      </c>
      <c r="I13" s="439"/>
      <c r="S13"/>
    </row>
    <row r="14" spans="1:19" ht="14.1" customHeight="1" x14ac:dyDescent="0.25">
      <c r="B14" s="440"/>
      <c r="C14" s="473" t="s">
        <v>70</v>
      </c>
      <c r="D14" s="1525"/>
      <c r="E14" s="1526"/>
      <c r="F14" s="214"/>
      <c r="G14" s="445" t="s">
        <v>3203</v>
      </c>
      <c r="H14" s="625">
        <v>45007</v>
      </c>
      <c r="I14" s="439"/>
      <c r="S14"/>
    </row>
    <row r="15" spans="1:19" ht="14.1" customHeight="1" x14ac:dyDescent="0.25">
      <c r="B15" s="440"/>
      <c r="C15" s="445" t="s">
        <v>72</v>
      </c>
      <c r="D15" s="1500" t="s">
        <v>72</v>
      </c>
      <c r="E15" s="1501" t="s">
        <v>72</v>
      </c>
      <c r="F15" s="214"/>
      <c r="G15" s="445" t="s">
        <v>3202</v>
      </c>
      <c r="H15" s="625">
        <v>45012</v>
      </c>
      <c r="I15" s="439"/>
      <c r="S15"/>
    </row>
    <row r="16" spans="1:19" ht="14.1" customHeight="1" x14ac:dyDescent="0.25">
      <c r="B16" s="440"/>
      <c r="C16" s="470" t="s">
        <v>533</v>
      </c>
      <c r="D16" s="1527">
        <v>45000</v>
      </c>
      <c r="E16" s="1528">
        <v>45017</v>
      </c>
      <c r="F16" s="214"/>
      <c r="G16" s="445" t="s">
        <v>3201</v>
      </c>
      <c r="H16" s="625" t="s">
        <v>3200</v>
      </c>
      <c r="I16" s="439"/>
      <c r="S16"/>
    </row>
    <row r="17" spans="2:20" ht="14.1" customHeight="1" x14ac:dyDescent="0.25">
      <c r="B17" s="440"/>
      <c r="C17" s="470" t="s">
        <v>426</v>
      </c>
      <c r="D17" s="1500">
        <v>73</v>
      </c>
      <c r="E17" s="1501"/>
      <c r="F17" s="214"/>
      <c r="G17" s="445" t="s">
        <v>3199</v>
      </c>
      <c r="H17" s="626"/>
      <c r="I17" s="439"/>
      <c r="J17" s="195"/>
      <c r="S17"/>
    </row>
    <row r="18" spans="2:20" ht="14.1" customHeight="1" x14ac:dyDescent="0.25">
      <c r="B18" s="440"/>
      <c r="C18" s="470" t="s">
        <v>536</v>
      </c>
      <c r="D18" s="1500" t="s">
        <v>3171</v>
      </c>
      <c r="E18" s="1501"/>
      <c r="F18" s="214"/>
      <c r="G18" s="445" t="s">
        <v>3198</v>
      </c>
      <c r="H18" s="625" t="s">
        <v>3193</v>
      </c>
      <c r="I18" s="439"/>
      <c r="S18"/>
    </row>
    <row r="19" spans="2:20" ht="14.1" customHeight="1" x14ac:dyDescent="0.25">
      <c r="B19" s="440"/>
      <c r="C19" s="470" t="s">
        <v>538</v>
      </c>
      <c r="D19" s="1500" t="s">
        <v>3175</v>
      </c>
      <c r="E19" s="1501"/>
      <c r="F19" s="214"/>
      <c r="G19" s="445" t="s">
        <v>3197</v>
      </c>
      <c r="H19" s="626"/>
      <c r="I19" s="439"/>
      <c r="S19"/>
    </row>
    <row r="20" spans="2:20" ht="14.1" customHeight="1" x14ac:dyDescent="0.25">
      <c r="B20" s="440"/>
      <c r="C20" s="470" t="s">
        <v>505</v>
      </c>
      <c r="D20" s="1500" t="s">
        <v>3196</v>
      </c>
      <c r="E20" s="1501"/>
      <c r="F20" s="214"/>
      <c r="G20" s="445" t="s">
        <v>3195</v>
      </c>
      <c r="H20" s="626"/>
      <c r="I20" s="439"/>
      <c r="S20"/>
    </row>
    <row r="21" spans="2:20" ht="14.1" customHeight="1" x14ac:dyDescent="0.25">
      <c r="B21" s="440"/>
      <c r="C21" s="445" t="s">
        <v>540</v>
      </c>
      <c r="D21" s="1500" t="s">
        <v>3513</v>
      </c>
      <c r="E21" s="1501"/>
      <c r="F21" s="214"/>
      <c r="G21" s="445" t="s">
        <v>3194</v>
      </c>
      <c r="H21" s="444" t="s">
        <v>3193</v>
      </c>
      <c r="I21" s="439"/>
      <c r="S21"/>
    </row>
    <row r="22" spans="2:20" ht="14.1" customHeight="1" x14ac:dyDescent="0.25">
      <c r="B22" s="440"/>
      <c r="C22" s="470" t="s">
        <v>542</v>
      </c>
      <c r="D22" s="1500" t="s">
        <v>3514</v>
      </c>
      <c r="E22" s="1501"/>
      <c r="F22" s="214"/>
      <c r="G22" s="445" t="s">
        <v>3192</v>
      </c>
      <c r="H22" s="444"/>
      <c r="I22" s="439"/>
      <c r="S22"/>
    </row>
    <row r="23" spans="2:20" ht="14.1" customHeight="1" x14ac:dyDescent="0.25">
      <c r="B23" s="440"/>
      <c r="C23" s="470" t="s">
        <v>544</v>
      </c>
      <c r="D23" s="1500" t="s">
        <v>3501</v>
      </c>
      <c r="E23" s="1501"/>
      <c r="F23" s="214"/>
      <c r="G23" s="470" t="s">
        <v>545</v>
      </c>
      <c r="H23" s="444" t="s">
        <v>3520</v>
      </c>
      <c r="I23" s="439"/>
      <c r="S23"/>
    </row>
    <row r="24" spans="2:20" ht="14.1" customHeight="1" x14ac:dyDescent="0.25">
      <c r="B24" s="440"/>
      <c r="C24" s="470" t="s">
        <v>548</v>
      </c>
      <c r="D24" s="1500" t="s">
        <v>3501</v>
      </c>
      <c r="E24" s="1501"/>
      <c r="F24" s="214"/>
      <c r="G24" s="473" t="s">
        <v>272</v>
      </c>
      <c r="H24" s="474"/>
      <c r="I24" s="439"/>
      <c r="S24"/>
    </row>
    <row r="25" spans="2:20" ht="14.1" customHeight="1" x14ac:dyDescent="0.25">
      <c r="B25" s="440"/>
      <c r="C25" s="470" t="s">
        <v>3191</v>
      </c>
      <c r="D25" s="1500" t="s">
        <v>3515</v>
      </c>
      <c r="E25" s="1501"/>
      <c r="F25" s="214"/>
      <c r="G25" s="445" t="s">
        <v>3190</v>
      </c>
      <c r="H25" s="444" t="s">
        <v>3175</v>
      </c>
      <c r="I25" s="439"/>
      <c r="S25"/>
      <c r="T25"/>
    </row>
    <row r="26" spans="2:20" ht="14.1" customHeight="1" x14ac:dyDescent="0.25">
      <c r="B26" s="440"/>
      <c r="C26" s="445" t="s">
        <v>550</v>
      </c>
      <c r="D26" s="1519" t="s">
        <v>3189</v>
      </c>
      <c r="E26" s="1520"/>
      <c r="F26" s="214"/>
      <c r="G26" s="445" t="s">
        <v>275</v>
      </c>
      <c r="H26" s="623">
        <v>45041</v>
      </c>
      <c r="I26" s="439"/>
      <c r="S26"/>
      <c r="T26"/>
    </row>
    <row r="27" spans="2:20" ht="14.1" customHeight="1" x14ac:dyDescent="0.25">
      <c r="B27" s="440"/>
      <c r="C27" s="445" t="s">
        <v>3188</v>
      </c>
      <c r="D27" s="1519" t="s">
        <v>3516</v>
      </c>
      <c r="E27" s="1520"/>
      <c r="F27" s="214"/>
      <c r="G27" s="473" t="s">
        <v>3187</v>
      </c>
      <c r="H27" s="474"/>
      <c r="I27" s="439"/>
      <c r="S27"/>
      <c r="T27"/>
    </row>
    <row r="28" spans="2:20" ht="14.1" customHeight="1" x14ac:dyDescent="0.25">
      <c r="B28" s="440"/>
      <c r="C28" s="445" t="s">
        <v>553</v>
      </c>
      <c r="D28" s="1519" t="s">
        <v>3186</v>
      </c>
      <c r="E28" s="1520"/>
      <c r="F28" s="214"/>
      <c r="G28" s="1521" t="s">
        <v>554</v>
      </c>
      <c r="H28" s="1523" t="s">
        <v>3517</v>
      </c>
      <c r="I28" s="439"/>
      <c r="S28"/>
      <c r="T28"/>
    </row>
    <row r="29" spans="2:20" ht="14.1" customHeight="1" thickBot="1" x14ac:dyDescent="0.3">
      <c r="B29" s="440"/>
      <c r="C29" s="445" t="s">
        <v>556</v>
      </c>
      <c r="D29" s="1519" t="s">
        <v>3185</v>
      </c>
      <c r="E29" s="1520"/>
      <c r="F29" s="214"/>
      <c r="G29" s="1522"/>
      <c r="H29" s="1524"/>
      <c r="I29" s="439"/>
      <c r="S29"/>
      <c r="T29"/>
    </row>
    <row r="30" spans="2:20" ht="14.1" customHeight="1" thickBot="1" x14ac:dyDescent="0.3">
      <c r="B30" s="440"/>
      <c r="C30" s="445" t="s">
        <v>3184</v>
      </c>
      <c r="D30" s="1500" t="s">
        <v>3183</v>
      </c>
      <c r="E30" s="1501"/>
      <c r="F30" s="214"/>
      <c r="G30" s="79"/>
      <c r="H30" s="79"/>
      <c r="I30" s="439"/>
    </row>
    <row r="31" spans="2:20" ht="14.1" customHeight="1" x14ac:dyDescent="0.25">
      <c r="B31" s="440"/>
      <c r="C31" s="445" t="s">
        <v>3182</v>
      </c>
      <c r="D31" s="1500"/>
      <c r="E31" s="1501"/>
      <c r="F31" s="214"/>
      <c r="G31" s="1502" t="s">
        <v>559</v>
      </c>
      <c r="H31" s="1503"/>
      <c r="I31" s="439"/>
    </row>
    <row r="32" spans="2:20" ht="14.1" customHeight="1" x14ac:dyDescent="0.25">
      <c r="B32" s="440"/>
      <c r="C32" s="473" t="s">
        <v>141</v>
      </c>
      <c r="D32" s="472"/>
      <c r="E32" s="471"/>
      <c r="F32" s="214"/>
      <c r="G32" s="1504" t="s">
        <v>3519</v>
      </c>
      <c r="H32" s="1505"/>
      <c r="I32" s="439"/>
    </row>
    <row r="33" spans="2:21" ht="14.1" customHeight="1" x14ac:dyDescent="0.25">
      <c r="B33" s="440"/>
      <c r="C33" s="470" t="s">
        <v>558</v>
      </c>
      <c r="D33" s="1510">
        <v>2</v>
      </c>
      <c r="E33" s="1511"/>
      <c r="F33" s="214"/>
      <c r="G33" s="1506"/>
      <c r="H33" s="1507"/>
      <c r="I33" s="439"/>
    </row>
    <row r="34" spans="2:21" ht="14.1" customHeight="1" x14ac:dyDescent="0.25">
      <c r="B34" s="440"/>
      <c r="C34" s="470" t="s">
        <v>562</v>
      </c>
      <c r="D34" s="1500" t="s">
        <v>318</v>
      </c>
      <c r="E34" s="1501"/>
      <c r="F34" s="214"/>
      <c r="G34" s="1506"/>
      <c r="H34" s="1507"/>
      <c r="I34" s="439"/>
    </row>
    <row r="35" spans="2:21" ht="14.1" customHeight="1" x14ac:dyDescent="0.25">
      <c r="B35" s="440"/>
      <c r="C35" s="1512" t="s">
        <v>564</v>
      </c>
      <c r="D35" s="1513" t="s">
        <v>3518</v>
      </c>
      <c r="E35" s="1514"/>
      <c r="F35" s="214"/>
      <c r="G35" s="1506"/>
      <c r="H35" s="1507"/>
      <c r="I35" s="439"/>
    </row>
    <row r="36" spans="2:21" ht="14.1" customHeight="1" thickBot="1" x14ac:dyDescent="0.3">
      <c r="B36" s="440"/>
      <c r="C36" s="1512"/>
      <c r="D36" s="1515"/>
      <c r="E36" s="1516"/>
      <c r="F36" s="214"/>
      <c r="G36" s="1508"/>
      <c r="H36" s="1509"/>
      <c r="I36" s="439"/>
    </row>
    <row r="37" spans="2:21" ht="14.1" customHeight="1" x14ac:dyDescent="0.25">
      <c r="B37" s="440"/>
      <c r="F37"/>
      <c r="I37" s="439"/>
    </row>
    <row r="38" spans="2:21" ht="14.1" customHeight="1" thickBot="1" x14ac:dyDescent="0.3">
      <c r="B38" s="440"/>
      <c r="C38" s="388" t="s">
        <v>3073</v>
      </c>
      <c r="G38"/>
      <c r="H38"/>
      <c r="I38" s="439"/>
    </row>
    <row r="39" spans="2:21" ht="14.1" customHeight="1" x14ac:dyDescent="0.25">
      <c r="B39" s="440"/>
      <c r="C39" s="469"/>
      <c r="D39" s="468" t="s">
        <v>3181</v>
      </c>
      <c r="E39" s="468" t="s">
        <v>3180</v>
      </c>
      <c r="F39" s="1517" t="s">
        <v>3179</v>
      </c>
      <c r="G39" s="1518"/>
      <c r="H39" s="467" t="s">
        <v>3178</v>
      </c>
      <c r="I39" s="439"/>
    </row>
    <row r="40" spans="2:21" ht="14.1" customHeight="1" x14ac:dyDescent="0.25">
      <c r="B40" s="440"/>
      <c r="C40" s="466" t="s">
        <v>16</v>
      </c>
      <c r="D40" s="465">
        <v>45000</v>
      </c>
      <c r="E40" s="465">
        <v>44941</v>
      </c>
      <c r="F40" s="1492">
        <v>45750</v>
      </c>
      <c r="G40" s="1493"/>
      <c r="H40" s="464" t="s">
        <v>10</v>
      </c>
      <c r="I40" s="439"/>
    </row>
    <row r="41" spans="2:21" ht="14.1" customHeight="1" x14ac:dyDescent="0.25">
      <c r="B41" s="440"/>
      <c r="C41" s="459"/>
      <c r="D41"/>
      <c r="E41"/>
      <c r="F41"/>
      <c r="G41"/>
      <c r="H41" s="454"/>
      <c r="I41" s="439"/>
    </row>
    <row r="42" spans="2:21" ht="14.1" customHeight="1" x14ac:dyDescent="0.25">
      <c r="B42" s="440"/>
      <c r="C42" s="458" t="s">
        <v>574</v>
      </c>
      <c r="D42" s="462" t="s">
        <v>3175</v>
      </c>
      <c r="E42" s="463" t="s">
        <v>3177</v>
      </c>
      <c r="F42" s="1494" t="s">
        <v>3170</v>
      </c>
      <c r="G42" s="1495"/>
      <c r="H42" s="461" t="s">
        <v>3174</v>
      </c>
      <c r="I42" s="439"/>
    </row>
    <row r="43" spans="2:21" ht="14.1" customHeight="1" x14ac:dyDescent="0.25">
      <c r="B43" s="440"/>
      <c r="C43" s="458" t="s">
        <v>3176</v>
      </c>
      <c r="D43" s="462" t="s">
        <v>3175</v>
      </c>
      <c r="E43" s="456" t="s">
        <v>3172</v>
      </c>
      <c r="F43" s="1494" t="s">
        <v>3170</v>
      </c>
      <c r="G43" s="1495"/>
      <c r="H43" s="461" t="s">
        <v>3174</v>
      </c>
      <c r="I43" s="439"/>
    </row>
    <row r="44" spans="2:21" ht="14.1" customHeight="1" x14ac:dyDescent="0.25">
      <c r="B44" s="440"/>
      <c r="C44" s="458" t="s">
        <v>3173</v>
      </c>
      <c r="D44" s="456" t="s">
        <v>3171</v>
      </c>
      <c r="E44" s="456" t="s">
        <v>3172</v>
      </c>
      <c r="F44" s="1494" t="s">
        <v>3170</v>
      </c>
      <c r="G44" s="1495"/>
      <c r="H44" s="460" t="s">
        <v>3171</v>
      </c>
      <c r="I44" s="439"/>
    </row>
    <row r="45" spans="2:21" customFormat="1" ht="13.5" customHeight="1" x14ac:dyDescent="0.25">
      <c r="B45" s="459"/>
      <c r="C45" s="458" t="s">
        <v>314</v>
      </c>
      <c r="D45" s="457" t="s">
        <v>10</v>
      </c>
      <c r="E45" s="456" t="s">
        <v>3171</v>
      </c>
      <c r="F45" s="1494" t="s">
        <v>3170</v>
      </c>
      <c r="G45" s="1495"/>
      <c r="H45" s="455" t="s">
        <v>3169</v>
      </c>
      <c r="I45" s="454"/>
      <c r="U45" s="47"/>
    </row>
    <row r="46" spans="2:21" ht="14.1" customHeight="1" thickBot="1" x14ac:dyDescent="0.3">
      <c r="B46" s="440"/>
      <c r="C46" s="453" t="s">
        <v>3168</v>
      </c>
      <c r="D46" s="452" t="s">
        <v>10</v>
      </c>
      <c r="E46" s="451" t="s">
        <v>3167</v>
      </c>
      <c r="F46" s="1496" t="s">
        <v>3166</v>
      </c>
      <c r="G46" s="1497"/>
      <c r="H46" s="450">
        <v>45750</v>
      </c>
      <c r="I46" s="439"/>
    </row>
    <row r="47" spans="2:21" ht="14.1" customHeight="1" x14ac:dyDescent="0.25">
      <c r="B47" s="440"/>
      <c r="C47" s="449"/>
      <c r="D47" s="449"/>
      <c r="E47" s="448"/>
      <c r="I47" s="439"/>
    </row>
    <row r="48" spans="2:21" ht="14.1" customHeight="1" thickBot="1" x14ac:dyDescent="0.3">
      <c r="B48" s="440"/>
      <c r="I48" s="439"/>
    </row>
    <row r="49" spans="1:19" ht="14.1" customHeight="1" x14ac:dyDescent="0.25">
      <c r="B49" s="440"/>
      <c r="C49" s="447" t="s">
        <v>3165</v>
      </c>
      <c r="D49" s="446"/>
      <c r="I49" s="439"/>
    </row>
    <row r="50" spans="1:19" ht="14.1" customHeight="1" x14ac:dyDescent="0.25">
      <c r="B50" s="440"/>
      <c r="C50" s="445" t="s">
        <v>567</v>
      </c>
      <c r="D50" s="444" t="s">
        <v>3164</v>
      </c>
      <c r="I50" s="439"/>
    </row>
    <row r="51" spans="1:19" ht="17.25" customHeight="1" x14ac:dyDescent="0.25">
      <c r="B51" s="440"/>
      <c r="C51" s="445" t="s">
        <v>569</v>
      </c>
      <c r="D51" s="444">
        <v>0</v>
      </c>
      <c r="E51" s="161" t="s">
        <v>570</v>
      </c>
      <c r="I51" s="439"/>
    </row>
    <row r="52" spans="1:19" x14ac:dyDescent="0.25">
      <c r="B52" s="440"/>
      <c r="C52" s="445" t="s">
        <v>571</v>
      </c>
      <c r="D52" s="444">
        <v>5</v>
      </c>
      <c r="E52" s="161" t="s">
        <v>572</v>
      </c>
      <c r="I52" s="439"/>
      <c r="S52" s="443"/>
    </row>
    <row r="53" spans="1:19" ht="14.1" customHeight="1" thickBot="1" x14ac:dyDescent="0.3">
      <c r="B53" s="440"/>
      <c r="C53" s="442" t="s">
        <v>441</v>
      </c>
      <c r="D53" s="441" t="s">
        <v>3163</v>
      </c>
      <c r="E53" s="161" t="s">
        <v>573</v>
      </c>
      <c r="I53" s="439"/>
    </row>
    <row r="54" spans="1:19" ht="14.1" customHeight="1" thickBot="1" x14ac:dyDescent="0.3">
      <c r="B54" s="440"/>
      <c r="C54" s="437"/>
      <c r="D54" s="437"/>
      <c r="E54" s="437"/>
      <c r="F54" s="437"/>
      <c r="G54" s="437"/>
      <c r="H54" s="437"/>
      <c r="I54" s="439"/>
    </row>
    <row r="55" spans="1:19" ht="14.1" customHeight="1" x14ac:dyDescent="0.25">
      <c r="B55" s="440"/>
      <c r="C55"/>
      <c r="D55"/>
      <c r="E55"/>
      <c r="F55"/>
      <c r="G55"/>
      <c r="H55"/>
      <c r="I55" s="439"/>
    </row>
    <row r="56" spans="1:19" ht="14.1" customHeight="1" thickBot="1" x14ac:dyDescent="0.3">
      <c r="B56" s="438"/>
      <c r="C56" s="437"/>
      <c r="D56" s="437"/>
      <c r="E56" s="437"/>
      <c r="F56" s="437"/>
      <c r="G56" s="437"/>
      <c r="H56" s="437"/>
      <c r="I56" s="436"/>
    </row>
    <row r="57" spans="1:19" ht="14.1" customHeight="1" x14ac:dyDescent="0.25">
      <c r="A57"/>
      <c r="B57"/>
      <c r="I57"/>
    </row>
    <row r="58" spans="1:19" x14ac:dyDescent="0.25">
      <c r="A58"/>
      <c r="B58"/>
      <c r="C58" s="622" t="s">
        <v>3822</v>
      </c>
      <c r="D58" s="1498" t="s">
        <v>3162</v>
      </c>
      <c r="E58" s="1499"/>
      <c r="I58"/>
    </row>
    <row r="59" spans="1:19" ht="24" x14ac:dyDescent="0.25">
      <c r="C59" s="426" t="s">
        <v>3161</v>
      </c>
      <c r="D59" s="1474" t="s">
        <v>3160</v>
      </c>
      <c r="E59" s="1475"/>
    </row>
    <row r="60" spans="1:19" ht="24" x14ac:dyDescent="0.25">
      <c r="C60" s="426" t="s">
        <v>3159</v>
      </c>
      <c r="D60" s="1474" t="s">
        <v>3158</v>
      </c>
      <c r="E60" s="1475"/>
    </row>
    <row r="61" spans="1:19" ht="24" x14ac:dyDescent="0.25">
      <c r="C61" s="426" t="s">
        <v>3157</v>
      </c>
      <c r="D61" s="1474" t="s">
        <v>3156</v>
      </c>
      <c r="E61" s="1475"/>
    </row>
    <row r="62" spans="1:19" ht="82.9" customHeight="1" x14ac:dyDescent="0.25">
      <c r="C62" s="426" t="s">
        <v>3155</v>
      </c>
      <c r="D62" s="1474" t="s">
        <v>3154</v>
      </c>
      <c r="E62" s="1475"/>
    </row>
    <row r="63" spans="1:19" ht="24" x14ac:dyDescent="0.25">
      <c r="C63" s="426" t="s">
        <v>3153</v>
      </c>
      <c r="D63" s="1474" t="s">
        <v>3152</v>
      </c>
      <c r="E63" s="1475"/>
    </row>
    <row r="64" spans="1:19" ht="24" x14ac:dyDescent="0.25">
      <c r="C64" s="426" t="s">
        <v>3151</v>
      </c>
      <c r="D64" s="1474" t="s">
        <v>3150</v>
      </c>
      <c r="E64" s="1475"/>
    </row>
    <row r="65" spans="3:7" x14ac:dyDescent="0.25">
      <c r="C65" s="430"/>
      <c r="D65" s="429"/>
      <c r="E65" s="435"/>
      <c r="F65"/>
    </row>
    <row r="66" spans="3:7" ht="63.6" customHeight="1" x14ac:dyDescent="0.25">
      <c r="C66" s="426" t="s">
        <v>3149</v>
      </c>
      <c r="D66" s="1474" t="s">
        <v>3148</v>
      </c>
      <c r="E66" s="1475"/>
    </row>
    <row r="67" spans="3:7" ht="32.450000000000003" customHeight="1" x14ac:dyDescent="0.25">
      <c r="C67" s="426" t="s">
        <v>3147</v>
      </c>
      <c r="D67" s="1482" t="s">
        <v>3827</v>
      </c>
      <c r="E67" s="1483"/>
    </row>
    <row r="68" spans="3:7" ht="24" x14ac:dyDescent="0.25">
      <c r="C68" s="426" t="s">
        <v>3146</v>
      </c>
      <c r="D68" s="1474" t="s">
        <v>3145</v>
      </c>
      <c r="E68" s="1475"/>
    </row>
    <row r="69" spans="3:7" ht="63.75" customHeight="1" x14ac:dyDescent="0.25">
      <c r="C69" s="426" t="s">
        <v>3144</v>
      </c>
      <c r="D69" s="1482" t="s">
        <v>3826</v>
      </c>
      <c r="E69" s="1475"/>
      <c r="G69" s="548"/>
    </row>
    <row r="70" spans="3:7" ht="63.6" customHeight="1" x14ac:dyDescent="0.25">
      <c r="C70" s="426" t="s">
        <v>3143</v>
      </c>
      <c r="D70" s="1474" t="s">
        <v>3142</v>
      </c>
      <c r="E70" s="1475"/>
    </row>
    <row r="71" spans="3:7" ht="33.6" customHeight="1" x14ac:dyDescent="0.25">
      <c r="C71" s="426" t="s">
        <v>3141</v>
      </c>
      <c r="D71" s="1482" t="s">
        <v>3825</v>
      </c>
      <c r="E71" s="1483"/>
    </row>
    <row r="72" spans="3:7" ht="33" customHeight="1" x14ac:dyDescent="0.25">
      <c r="C72" s="426" t="s">
        <v>3140</v>
      </c>
      <c r="D72" s="1474" t="s">
        <v>3824</v>
      </c>
      <c r="E72" s="1475"/>
    </row>
    <row r="73" spans="3:7" ht="36.6" customHeight="1" x14ac:dyDescent="0.25">
      <c r="C73" s="426" t="s">
        <v>3139</v>
      </c>
      <c r="D73" s="1474" t="s">
        <v>3823</v>
      </c>
      <c r="E73" s="1475"/>
    </row>
    <row r="74" spans="3:7" ht="48.6" customHeight="1" x14ac:dyDescent="0.25">
      <c r="C74" s="426" t="s">
        <v>3138</v>
      </c>
      <c r="D74" s="1474" t="s">
        <v>3136</v>
      </c>
      <c r="E74" s="1475"/>
      <c r="G74" s="549"/>
    </row>
    <row r="75" spans="3:7" ht="31.5" customHeight="1" x14ac:dyDescent="0.25">
      <c r="C75" s="426" t="s">
        <v>3137</v>
      </c>
      <c r="D75" s="1474" t="s">
        <v>3136</v>
      </c>
      <c r="E75" s="1475"/>
    </row>
    <row r="76" spans="3:7" ht="60" customHeight="1" x14ac:dyDescent="0.25">
      <c r="C76" s="426" t="s">
        <v>3135</v>
      </c>
      <c r="D76" s="1482" t="s">
        <v>3230</v>
      </c>
      <c r="E76" s="1483"/>
      <c r="G76" s="434"/>
    </row>
    <row r="77" spans="3:7" ht="42" customHeight="1" x14ac:dyDescent="0.25">
      <c r="C77" s="426" t="s">
        <v>3134</v>
      </c>
      <c r="D77" s="1482" t="s">
        <v>3133</v>
      </c>
      <c r="E77" s="1483"/>
    </row>
    <row r="78" spans="3:7" ht="50.25" customHeight="1" x14ac:dyDescent="0.25">
      <c r="C78" s="426" t="s">
        <v>3132</v>
      </c>
      <c r="D78" s="1482" t="s">
        <v>3231</v>
      </c>
      <c r="E78" s="1483"/>
      <c r="G78" s="434"/>
    </row>
    <row r="79" spans="3:7" ht="44.25" customHeight="1" x14ac:dyDescent="0.25">
      <c r="C79" s="426" t="s">
        <v>3131</v>
      </c>
      <c r="D79" s="1474" t="s">
        <v>3130</v>
      </c>
      <c r="E79" s="1475"/>
    </row>
    <row r="80" spans="3:7" ht="188.25" customHeight="1" x14ac:dyDescent="0.25">
      <c r="C80" s="426" t="s">
        <v>3129</v>
      </c>
      <c r="D80" s="1474" t="s">
        <v>3128</v>
      </c>
      <c r="E80" s="1475"/>
    </row>
    <row r="81" spans="3:10" customFormat="1" ht="107.25" customHeight="1" x14ac:dyDescent="0.25">
      <c r="C81" s="433" t="s">
        <v>3127</v>
      </c>
      <c r="D81" s="1482" t="s">
        <v>3126</v>
      </c>
      <c r="E81" s="1483"/>
      <c r="F81" s="47"/>
      <c r="G81" s="47"/>
      <c r="H81" s="47"/>
      <c r="I81" s="47"/>
      <c r="J81" s="47"/>
    </row>
    <row r="82" spans="3:10" customFormat="1" ht="157.5" customHeight="1" x14ac:dyDescent="0.25">
      <c r="C82" s="433" t="s">
        <v>3125</v>
      </c>
      <c r="D82" s="1482" t="s">
        <v>3124</v>
      </c>
      <c r="E82" s="1483"/>
      <c r="F82" s="47"/>
      <c r="G82" s="47"/>
      <c r="H82" s="47"/>
      <c r="I82" s="47"/>
      <c r="J82" s="47"/>
    </row>
    <row r="83" spans="3:10" customFormat="1" ht="19.5" customHeight="1" x14ac:dyDescent="0.25">
      <c r="C83" s="430"/>
      <c r="D83" s="1484"/>
      <c r="E83" s="1485"/>
      <c r="G83" s="47"/>
      <c r="H83" s="47"/>
      <c r="I83" s="47"/>
      <c r="J83" s="47"/>
    </row>
    <row r="84" spans="3:10" customFormat="1" ht="34.15" customHeight="1" x14ac:dyDescent="0.25">
      <c r="C84" s="426" t="s">
        <v>3123</v>
      </c>
      <c r="D84" s="1474" t="s">
        <v>3122</v>
      </c>
      <c r="E84" s="1475"/>
      <c r="F84" s="47"/>
      <c r="G84" s="47"/>
      <c r="H84" s="47"/>
      <c r="I84" s="47"/>
      <c r="J84" s="47"/>
    </row>
    <row r="85" spans="3:10" customFormat="1" ht="32.25" customHeight="1" x14ac:dyDescent="0.25">
      <c r="C85" s="1479" t="s">
        <v>3121</v>
      </c>
      <c r="D85" s="1486" t="s">
        <v>3120</v>
      </c>
      <c r="E85" s="1487"/>
      <c r="F85" s="47"/>
      <c r="G85" s="47"/>
      <c r="H85" s="47"/>
      <c r="I85" s="47"/>
      <c r="J85" s="47"/>
    </row>
    <row r="86" spans="3:10" customFormat="1" ht="24" customHeight="1" x14ac:dyDescent="0.25">
      <c r="C86" s="1481"/>
      <c r="D86" s="1488" t="s">
        <v>3119</v>
      </c>
      <c r="E86" s="1489"/>
      <c r="F86" s="47"/>
      <c r="G86" s="47"/>
      <c r="H86" s="47"/>
      <c r="I86" s="47"/>
      <c r="J86" s="47"/>
    </row>
    <row r="87" spans="3:10" customFormat="1" ht="65.25" customHeight="1" x14ac:dyDescent="0.25">
      <c r="C87" s="1479" t="s">
        <v>3118</v>
      </c>
      <c r="D87" s="1490" t="s">
        <v>3117</v>
      </c>
      <c r="E87" s="1478"/>
      <c r="F87" s="47"/>
      <c r="G87" s="47"/>
      <c r="H87" s="47"/>
      <c r="I87" s="47"/>
      <c r="J87" s="47"/>
    </row>
    <row r="88" spans="3:10" customFormat="1" ht="48.75" customHeight="1" x14ac:dyDescent="0.25">
      <c r="C88" s="1480"/>
      <c r="D88" s="1491" t="s">
        <v>3232</v>
      </c>
      <c r="E88" s="1475"/>
      <c r="F88" s="47"/>
      <c r="G88" s="506"/>
      <c r="H88" s="47"/>
      <c r="I88" s="47"/>
    </row>
    <row r="89" spans="3:10" customFormat="1" ht="59.25" customHeight="1" x14ac:dyDescent="0.25">
      <c r="C89" s="1480"/>
      <c r="D89" s="1491" t="s">
        <v>3233</v>
      </c>
      <c r="E89" s="1475"/>
      <c r="F89" s="47"/>
      <c r="G89" s="47"/>
      <c r="H89" s="47"/>
      <c r="I89" s="47"/>
    </row>
    <row r="90" spans="3:10" customFormat="1" ht="59.25" customHeight="1" x14ac:dyDescent="0.25">
      <c r="C90" s="1480"/>
      <c r="D90" s="1491" t="s">
        <v>3234</v>
      </c>
      <c r="E90" s="1475"/>
      <c r="F90" s="47"/>
      <c r="G90" s="47"/>
      <c r="H90" s="47"/>
      <c r="I90" s="47"/>
    </row>
    <row r="91" spans="3:10" customFormat="1" ht="57.75" customHeight="1" x14ac:dyDescent="0.25">
      <c r="C91" s="1480"/>
      <c r="D91" s="1491" t="s">
        <v>3235</v>
      </c>
      <c r="E91" s="1475"/>
      <c r="F91" s="47"/>
      <c r="G91" s="47"/>
      <c r="H91" s="47"/>
      <c r="I91" s="47"/>
      <c r="J91" s="47"/>
    </row>
    <row r="92" spans="3:10" customFormat="1" ht="39" customHeight="1" x14ac:dyDescent="0.25">
      <c r="C92" s="1480"/>
      <c r="D92" s="1491" t="s">
        <v>3236</v>
      </c>
      <c r="E92" s="1475"/>
      <c r="F92" s="47"/>
      <c r="G92" s="47"/>
      <c r="H92" s="47"/>
      <c r="I92" s="47"/>
      <c r="J92" s="47"/>
    </row>
    <row r="93" spans="3:10" customFormat="1" ht="38.1" customHeight="1" x14ac:dyDescent="0.25">
      <c r="C93" s="1480"/>
      <c r="D93" s="1491" t="s">
        <v>3237</v>
      </c>
      <c r="E93" s="1475"/>
      <c r="F93" s="47"/>
      <c r="G93" s="47"/>
      <c r="H93" s="47"/>
      <c r="I93" s="47"/>
      <c r="J93" s="47"/>
    </row>
    <row r="94" spans="3:10" customFormat="1" ht="38.1" customHeight="1" x14ac:dyDescent="0.25">
      <c r="C94" s="1480"/>
      <c r="D94" s="1491" t="s">
        <v>3502</v>
      </c>
      <c r="E94" s="1475"/>
      <c r="F94" s="47"/>
      <c r="G94" s="47"/>
      <c r="H94" s="47"/>
      <c r="I94" s="47"/>
      <c r="J94" s="47"/>
    </row>
    <row r="95" spans="3:10" customFormat="1" ht="38.1" customHeight="1" x14ac:dyDescent="0.25">
      <c r="C95" s="1480"/>
      <c r="D95" s="1491" t="s">
        <v>3503</v>
      </c>
      <c r="E95" s="1475"/>
      <c r="F95" s="47"/>
      <c r="G95" s="47"/>
      <c r="H95" s="47"/>
      <c r="I95" s="47"/>
      <c r="J95" s="47"/>
    </row>
    <row r="96" spans="3:10" customFormat="1" ht="38.1" customHeight="1" x14ac:dyDescent="0.25">
      <c r="C96" s="1480"/>
      <c r="D96" s="1474" t="s">
        <v>3504</v>
      </c>
      <c r="E96" s="1475"/>
      <c r="F96" s="47"/>
      <c r="G96" s="47"/>
      <c r="H96" s="47"/>
      <c r="I96" s="47"/>
      <c r="J96" s="47"/>
    </row>
    <row r="97" spans="3:10" customFormat="1" ht="38.1" customHeight="1" x14ac:dyDescent="0.25">
      <c r="C97" s="1480"/>
      <c r="D97" s="1474" t="s">
        <v>3505</v>
      </c>
      <c r="E97" s="1475"/>
      <c r="F97" s="47"/>
      <c r="G97" s="47"/>
      <c r="H97" s="47"/>
      <c r="I97" s="47"/>
      <c r="J97" s="47"/>
    </row>
    <row r="98" spans="3:10" customFormat="1" ht="38.1" customHeight="1" x14ac:dyDescent="0.25">
      <c r="C98" s="1480"/>
      <c r="D98" s="1474" t="s">
        <v>3506</v>
      </c>
      <c r="E98" s="1475"/>
      <c r="F98" s="47"/>
      <c r="G98" s="47"/>
      <c r="H98" s="47"/>
      <c r="I98" s="47"/>
      <c r="J98" s="47"/>
    </row>
    <row r="99" spans="3:10" customFormat="1" ht="38.1" customHeight="1" x14ac:dyDescent="0.25">
      <c r="C99" s="1480"/>
      <c r="D99" s="1474" t="s">
        <v>3507</v>
      </c>
      <c r="E99" s="1475"/>
      <c r="F99" s="47"/>
      <c r="G99" s="47"/>
      <c r="H99" s="47"/>
      <c r="I99" s="47"/>
      <c r="J99" s="47"/>
    </row>
    <row r="100" spans="3:10" customFormat="1" ht="38.1" customHeight="1" x14ac:dyDescent="0.25">
      <c r="C100" s="1480"/>
      <c r="D100" s="1474" t="s">
        <v>3508</v>
      </c>
      <c r="E100" s="1475"/>
      <c r="F100" s="47"/>
      <c r="G100" s="47"/>
      <c r="H100" s="47"/>
      <c r="I100" s="47"/>
      <c r="J100" s="47"/>
    </row>
    <row r="101" spans="3:10" customFormat="1" ht="38.1" customHeight="1" x14ac:dyDescent="0.25">
      <c r="C101" s="1480"/>
      <c r="D101" s="1474" t="s">
        <v>3509</v>
      </c>
      <c r="E101" s="1475"/>
      <c r="F101" s="47"/>
      <c r="G101" s="47"/>
      <c r="H101" s="47"/>
      <c r="I101" s="47"/>
      <c r="J101" s="47"/>
    </row>
    <row r="102" spans="3:10" customFormat="1" ht="24" customHeight="1" x14ac:dyDescent="0.25">
      <c r="C102" s="430"/>
      <c r="D102" s="1484"/>
      <c r="E102" s="1485"/>
      <c r="G102" s="47"/>
      <c r="H102" s="47"/>
      <c r="I102" s="47"/>
      <c r="J102" s="434"/>
    </row>
    <row r="103" spans="3:10" customFormat="1" ht="30" customHeight="1" x14ac:dyDescent="0.25">
      <c r="C103" s="426" t="s">
        <v>3116</v>
      </c>
      <c r="D103" s="1482" t="s">
        <v>3115</v>
      </c>
      <c r="E103" s="1483"/>
      <c r="F103" s="47"/>
      <c r="G103" s="47"/>
      <c r="H103" s="47"/>
      <c r="I103" s="47"/>
      <c r="J103" s="434"/>
    </row>
    <row r="104" spans="3:10" ht="31.5" customHeight="1" x14ac:dyDescent="0.25">
      <c r="C104" s="426" t="s">
        <v>3114</v>
      </c>
      <c r="D104" s="1482" t="s">
        <v>3113</v>
      </c>
      <c r="E104" s="1483"/>
    </row>
    <row r="105" spans="3:10" ht="41.25" customHeight="1" x14ac:dyDescent="0.25">
      <c r="C105" s="426" t="s">
        <v>3112</v>
      </c>
      <c r="D105" s="1482" t="s">
        <v>3111</v>
      </c>
      <c r="E105" s="1483"/>
    </row>
    <row r="106" spans="3:10" ht="43.5" customHeight="1" x14ac:dyDescent="0.25">
      <c r="C106" s="433" t="s">
        <v>3110</v>
      </c>
      <c r="D106" s="1482" t="s">
        <v>3109</v>
      </c>
      <c r="E106" s="1483"/>
    </row>
    <row r="107" spans="3:10" ht="19.5" customHeight="1" x14ac:dyDescent="0.25">
      <c r="C107" s="430"/>
      <c r="D107" s="1484"/>
      <c r="E107" s="1485"/>
      <c r="F107"/>
    </row>
    <row r="108" spans="3:10" ht="39" customHeight="1" x14ac:dyDescent="0.25">
      <c r="C108" s="426" t="s">
        <v>3108</v>
      </c>
      <c r="D108" s="1474" t="s">
        <v>3107</v>
      </c>
      <c r="E108" s="1475"/>
    </row>
    <row r="109" spans="3:10" ht="51.75" customHeight="1" x14ac:dyDescent="0.25">
      <c r="C109" s="426" t="s">
        <v>3106</v>
      </c>
      <c r="D109" s="1474" t="s">
        <v>3105</v>
      </c>
      <c r="E109" s="1475"/>
    </row>
    <row r="110" spans="3:10" ht="36.6" customHeight="1" x14ac:dyDescent="0.25">
      <c r="C110" s="433" t="s">
        <v>3104</v>
      </c>
      <c r="D110" s="1482" t="s">
        <v>3103</v>
      </c>
      <c r="E110" s="1483"/>
    </row>
    <row r="111" spans="3:10" ht="79.5" customHeight="1" x14ac:dyDescent="0.25">
      <c r="C111" s="433" t="s">
        <v>3102</v>
      </c>
      <c r="D111" s="1482" t="s">
        <v>3101</v>
      </c>
      <c r="E111" s="1483"/>
    </row>
    <row r="112" spans="3:10" ht="67.5" customHeight="1" x14ac:dyDescent="0.25">
      <c r="C112" s="426" t="s">
        <v>3100</v>
      </c>
      <c r="D112" s="1474" t="s">
        <v>3099</v>
      </c>
      <c r="E112" s="1475"/>
    </row>
    <row r="113" spans="3:6" ht="87.75" customHeight="1" x14ac:dyDescent="0.25">
      <c r="C113" s="426" t="s">
        <v>3098</v>
      </c>
      <c r="D113" s="1474" t="s">
        <v>3097</v>
      </c>
      <c r="E113" s="1475"/>
    </row>
    <row r="114" spans="3:6" ht="57" customHeight="1" x14ac:dyDescent="0.25">
      <c r="C114" s="426" t="s">
        <v>3096</v>
      </c>
      <c r="D114" s="1482" t="s">
        <v>3095</v>
      </c>
      <c r="E114" s="1483"/>
    </row>
    <row r="115" spans="3:6" ht="74.25" customHeight="1" x14ac:dyDescent="0.25">
      <c r="C115" s="426" t="s">
        <v>3094</v>
      </c>
      <c r="D115" s="1474" t="s">
        <v>3093</v>
      </c>
      <c r="E115" s="1475"/>
    </row>
    <row r="116" spans="3:6" ht="69" customHeight="1" x14ac:dyDescent="0.25">
      <c r="C116" s="426" t="s">
        <v>3092</v>
      </c>
      <c r="D116" s="1474" t="s">
        <v>3091</v>
      </c>
      <c r="E116" s="1475"/>
    </row>
    <row r="117" spans="3:6" ht="74.45" customHeight="1" x14ac:dyDescent="0.25">
      <c r="C117" s="426" t="s">
        <v>3510</v>
      </c>
      <c r="D117" s="1474" t="s">
        <v>3090</v>
      </c>
      <c r="E117" s="1475"/>
    </row>
    <row r="118" spans="3:6" ht="51.6" customHeight="1" x14ac:dyDescent="0.25">
      <c r="C118" s="1479" t="s">
        <v>3089</v>
      </c>
      <c r="D118" s="1477" t="s">
        <v>3088</v>
      </c>
      <c r="E118" s="1478"/>
    </row>
    <row r="119" spans="3:6" ht="33.6" customHeight="1" x14ac:dyDescent="0.25">
      <c r="C119" s="1480"/>
      <c r="D119" s="1474" t="s">
        <v>3087</v>
      </c>
      <c r="E119" s="1475"/>
    </row>
    <row r="120" spans="3:6" ht="25.9" customHeight="1" x14ac:dyDescent="0.25">
      <c r="C120" s="1480"/>
      <c r="D120" s="1474" t="s">
        <v>3086</v>
      </c>
      <c r="E120" s="1475"/>
    </row>
    <row r="121" spans="3:6" ht="27" customHeight="1" x14ac:dyDescent="0.25">
      <c r="C121" s="1480"/>
      <c r="D121" s="1474" t="s">
        <v>3085</v>
      </c>
      <c r="E121" s="1475"/>
    </row>
    <row r="122" spans="3:6" ht="30" customHeight="1" x14ac:dyDescent="0.25">
      <c r="C122" s="1480"/>
      <c r="D122" s="1474" t="s">
        <v>3084</v>
      </c>
      <c r="E122" s="1475"/>
    </row>
    <row r="123" spans="3:6" ht="33" customHeight="1" x14ac:dyDescent="0.25">
      <c r="C123" s="1481"/>
      <c r="D123" s="1474" t="s">
        <v>3083</v>
      </c>
      <c r="E123" s="1475"/>
    </row>
    <row r="124" spans="3:6" ht="24" customHeight="1" x14ac:dyDescent="0.25">
      <c r="C124" s="430"/>
      <c r="D124" s="1484"/>
      <c r="E124" s="1485"/>
      <c r="F124"/>
    </row>
    <row r="125" spans="3:6" ht="66" customHeight="1" x14ac:dyDescent="0.25">
      <c r="C125" s="433" t="s">
        <v>3082</v>
      </c>
      <c r="D125" s="1482" t="s">
        <v>3081</v>
      </c>
      <c r="E125" s="1483"/>
      <c r="F125" s="427"/>
    </row>
    <row r="126" spans="3:6" ht="69" customHeight="1" x14ac:dyDescent="0.25">
      <c r="C126" s="426" t="s">
        <v>3080</v>
      </c>
      <c r="D126" s="1474" t="s">
        <v>3079</v>
      </c>
      <c r="E126" s="1475"/>
    </row>
    <row r="127" spans="3:6" ht="20.25" customHeight="1" x14ac:dyDescent="0.25">
      <c r="C127" s="430"/>
      <c r="D127" s="1484"/>
      <c r="E127" s="1485"/>
    </row>
    <row r="128" spans="3:6" ht="45.6" customHeight="1" x14ac:dyDescent="0.25">
      <c r="C128" s="1479" t="s">
        <v>3078</v>
      </c>
      <c r="D128" s="1477" t="s">
        <v>3077</v>
      </c>
      <c r="E128" s="1478"/>
    </row>
    <row r="129" spans="3:9" ht="45.6" customHeight="1" x14ac:dyDescent="0.25">
      <c r="C129" s="1480"/>
      <c r="D129" s="1474" t="s">
        <v>3511</v>
      </c>
      <c r="E129" s="1475"/>
    </row>
    <row r="130" spans="3:9" ht="45.6" customHeight="1" x14ac:dyDescent="0.25">
      <c r="C130" s="1480"/>
      <c r="D130" s="1474" t="s">
        <v>3512</v>
      </c>
      <c r="E130" s="1475"/>
    </row>
    <row r="131" spans="3:9" ht="42" customHeight="1" x14ac:dyDescent="0.25">
      <c r="C131" s="1481"/>
      <c r="D131" s="1474" t="s">
        <v>3076</v>
      </c>
      <c r="E131" s="1475"/>
      <c r="H131"/>
      <c r="I131"/>
    </row>
    <row r="132" spans="3:9" ht="409.5" customHeight="1" x14ac:dyDescent="0.25">
      <c r="C132" s="426" t="s">
        <v>3075</v>
      </c>
      <c r="D132" s="1474" t="s">
        <v>3074</v>
      </c>
      <c r="E132" s="1475"/>
    </row>
    <row r="133" spans="3:9" ht="34.5" customHeight="1" x14ac:dyDescent="0.25">
      <c r="C133" s="425"/>
      <c r="D133" s="431"/>
      <c r="E133" s="431"/>
    </row>
    <row r="134" spans="3:9" ht="21.75" customHeight="1" x14ac:dyDescent="0.25">
      <c r="C134" s="432" t="s">
        <v>3073</v>
      </c>
      <c r="D134" s="431"/>
      <c r="E134" s="431"/>
    </row>
    <row r="135" spans="3:9" ht="27" customHeight="1" x14ac:dyDescent="0.25">
      <c r="C135" s="426" t="s">
        <v>3072</v>
      </c>
      <c r="D135" s="1474" t="s">
        <v>377</v>
      </c>
      <c r="E135" s="1475"/>
    </row>
    <row r="136" spans="3:9" ht="94.35" customHeight="1" x14ac:dyDescent="0.25">
      <c r="C136" s="428" t="s">
        <v>3071</v>
      </c>
      <c r="D136" s="1474" t="s">
        <v>3070</v>
      </c>
      <c r="E136" s="1475"/>
    </row>
    <row r="137" spans="3:9" ht="24" x14ac:dyDescent="0.25">
      <c r="C137" s="426" t="s">
        <v>3069</v>
      </c>
      <c r="D137" s="1474" t="s">
        <v>3068</v>
      </c>
      <c r="E137" s="1475"/>
    </row>
    <row r="138" spans="3:9" ht="24" x14ac:dyDescent="0.25">
      <c r="C138" s="426" t="s">
        <v>3067</v>
      </c>
      <c r="D138" s="1474" t="s">
        <v>3066</v>
      </c>
      <c r="E138" s="1475"/>
    </row>
    <row r="139" spans="3:9" ht="24" x14ac:dyDescent="0.25">
      <c r="C139" s="426" t="s">
        <v>3065</v>
      </c>
      <c r="D139" s="1474" t="s">
        <v>3018</v>
      </c>
      <c r="E139" s="1475"/>
    </row>
    <row r="140" spans="3:9" ht="52.35" customHeight="1" x14ac:dyDescent="0.25">
      <c r="C140" s="426" t="s">
        <v>3064</v>
      </c>
      <c r="D140" s="1474" t="s">
        <v>3018</v>
      </c>
      <c r="E140" s="1475"/>
    </row>
    <row r="141" spans="3:9" ht="12.6" customHeight="1" x14ac:dyDescent="0.25">
      <c r="C141" s="430"/>
      <c r="D141" s="1484"/>
      <c r="E141" s="1485"/>
      <c r="F141"/>
    </row>
    <row r="142" spans="3:9" ht="57" customHeight="1" x14ac:dyDescent="0.25">
      <c r="C142" s="426" t="s">
        <v>3063</v>
      </c>
      <c r="D142" s="1474" t="s">
        <v>3062</v>
      </c>
      <c r="E142" s="1475"/>
    </row>
    <row r="143" spans="3:9" ht="49.5" customHeight="1" x14ac:dyDescent="0.25">
      <c r="C143" s="1479" t="s">
        <v>3061</v>
      </c>
      <c r="D143" s="1477" t="s">
        <v>3056</v>
      </c>
      <c r="E143" s="1478"/>
    </row>
    <row r="144" spans="3:9" ht="29.45" customHeight="1" x14ac:dyDescent="0.25">
      <c r="C144" s="1480"/>
      <c r="D144" s="1474" t="s">
        <v>3052</v>
      </c>
      <c r="E144" s="1475"/>
    </row>
    <row r="145" spans="3:5" ht="33" customHeight="1" x14ac:dyDescent="0.25">
      <c r="C145" s="1480"/>
      <c r="D145" s="1474" t="s">
        <v>3051</v>
      </c>
      <c r="E145" s="1475"/>
    </row>
    <row r="146" spans="3:5" ht="34.9" customHeight="1" x14ac:dyDescent="0.25">
      <c r="C146" s="1480"/>
      <c r="D146" s="1474" t="s">
        <v>3050</v>
      </c>
      <c r="E146" s="1475"/>
    </row>
    <row r="147" spans="3:5" ht="31.9" customHeight="1" x14ac:dyDescent="0.25">
      <c r="C147" s="1480"/>
      <c r="D147" s="1474" t="s">
        <v>3049</v>
      </c>
      <c r="E147" s="1475"/>
    </row>
    <row r="148" spans="3:5" ht="32.1" customHeight="1" x14ac:dyDescent="0.25">
      <c r="C148" s="1480"/>
      <c r="D148" s="1474" t="s">
        <v>3048</v>
      </c>
      <c r="E148" s="1475"/>
    </row>
    <row r="149" spans="3:5" ht="32.1" customHeight="1" x14ac:dyDescent="0.25">
      <c r="C149" s="1480"/>
      <c r="D149" s="1474" t="s">
        <v>3047</v>
      </c>
      <c r="E149" s="1475"/>
    </row>
    <row r="150" spans="3:5" ht="32.1" customHeight="1" x14ac:dyDescent="0.25">
      <c r="C150" s="1480"/>
      <c r="D150" s="1474" t="s">
        <v>3046</v>
      </c>
      <c r="E150" s="1475"/>
    </row>
    <row r="151" spans="3:5" ht="32.1" customHeight="1" x14ac:dyDescent="0.25">
      <c r="C151" s="1481"/>
      <c r="D151" s="1474" t="s">
        <v>3045</v>
      </c>
      <c r="E151" s="1475"/>
    </row>
    <row r="152" spans="3:5" ht="47.25" customHeight="1" x14ac:dyDescent="0.25">
      <c r="C152" s="1479" t="s">
        <v>3060</v>
      </c>
      <c r="D152" s="1477" t="s">
        <v>3056</v>
      </c>
      <c r="E152" s="1478"/>
    </row>
    <row r="153" spans="3:5" ht="32.1" customHeight="1" x14ac:dyDescent="0.25">
      <c r="C153" s="1480"/>
      <c r="D153" s="1474" t="s">
        <v>3043</v>
      </c>
      <c r="E153" s="1475"/>
    </row>
    <row r="154" spans="3:5" ht="32.1" customHeight="1" x14ac:dyDescent="0.25">
      <c r="C154" s="1480"/>
      <c r="D154" s="1474" t="s">
        <v>3042</v>
      </c>
      <c r="E154" s="1475"/>
    </row>
    <row r="155" spans="3:5" ht="32.1" customHeight="1" x14ac:dyDescent="0.25">
      <c r="C155" s="1480"/>
      <c r="D155" s="1474" t="s">
        <v>3041</v>
      </c>
      <c r="E155" s="1475"/>
    </row>
    <row r="156" spans="3:5" ht="51.6" customHeight="1" x14ac:dyDescent="0.25">
      <c r="C156" s="1480"/>
      <c r="D156" s="1474" t="s">
        <v>3040</v>
      </c>
      <c r="E156" s="1475"/>
    </row>
    <row r="157" spans="3:5" ht="38.450000000000003" customHeight="1" x14ac:dyDescent="0.25">
      <c r="C157" s="1480"/>
      <c r="D157" s="1474" t="s">
        <v>3039</v>
      </c>
      <c r="E157" s="1475"/>
    </row>
    <row r="158" spans="3:5" ht="39.6" customHeight="1" x14ac:dyDescent="0.25">
      <c r="C158" s="1480"/>
      <c r="D158" s="1474" t="s">
        <v>3038</v>
      </c>
      <c r="E158" s="1475"/>
    </row>
    <row r="159" spans="3:5" ht="38.450000000000003" customHeight="1" x14ac:dyDescent="0.25">
      <c r="C159" s="1480"/>
      <c r="D159" s="1474" t="s">
        <v>3037</v>
      </c>
      <c r="E159" s="1475"/>
    </row>
    <row r="160" spans="3:5" ht="38.450000000000003" customHeight="1" x14ac:dyDescent="0.25">
      <c r="C160" s="1481"/>
      <c r="D160" s="1474" t="s">
        <v>3028</v>
      </c>
      <c r="E160" s="1475"/>
    </row>
    <row r="161" spans="3:5" ht="54.75" customHeight="1" x14ac:dyDescent="0.25">
      <c r="C161" s="1479" t="s">
        <v>3059</v>
      </c>
      <c r="D161" s="1477" t="s">
        <v>3056</v>
      </c>
      <c r="E161" s="1478"/>
    </row>
    <row r="162" spans="3:5" ht="32.1" customHeight="1" x14ac:dyDescent="0.25">
      <c r="C162" s="1480"/>
      <c r="D162" s="1474" t="s">
        <v>3035</v>
      </c>
      <c r="E162" s="1475"/>
    </row>
    <row r="163" spans="3:5" ht="36" customHeight="1" x14ac:dyDescent="0.25">
      <c r="C163" s="1480"/>
      <c r="D163" s="1474" t="s">
        <v>3034</v>
      </c>
      <c r="E163" s="1475"/>
    </row>
    <row r="164" spans="3:5" ht="32.1" customHeight="1" x14ac:dyDescent="0.25">
      <c r="C164" s="1480"/>
      <c r="D164" s="1474" t="s">
        <v>3033</v>
      </c>
      <c r="E164" s="1475"/>
    </row>
    <row r="165" spans="3:5" ht="51.6" customHeight="1" x14ac:dyDescent="0.25">
      <c r="C165" s="1480"/>
      <c r="D165" s="1474" t="s">
        <v>3032</v>
      </c>
      <c r="E165" s="1475"/>
    </row>
    <row r="166" spans="3:5" ht="38.450000000000003" customHeight="1" x14ac:dyDescent="0.25">
      <c r="C166" s="1480"/>
      <c r="D166" s="1474" t="s">
        <v>3031</v>
      </c>
      <c r="E166" s="1475"/>
    </row>
    <row r="167" spans="3:5" ht="39.6" customHeight="1" x14ac:dyDescent="0.25">
      <c r="C167" s="1480"/>
      <c r="D167" s="1474" t="s">
        <v>3030</v>
      </c>
      <c r="E167" s="1475"/>
    </row>
    <row r="168" spans="3:5" ht="38.450000000000003" customHeight="1" x14ac:dyDescent="0.25">
      <c r="C168" s="1480"/>
      <c r="D168" s="1474" t="s">
        <v>3029</v>
      </c>
      <c r="E168" s="1475"/>
    </row>
    <row r="169" spans="3:5" ht="38.450000000000003" customHeight="1" x14ac:dyDescent="0.25">
      <c r="C169" s="1481"/>
      <c r="D169" s="1474" t="s">
        <v>3028</v>
      </c>
      <c r="E169" s="1475"/>
    </row>
    <row r="170" spans="3:5" ht="37.35" customHeight="1" x14ac:dyDescent="0.25">
      <c r="C170" s="1479" t="s">
        <v>3058</v>
      </c>
      <c r="D170" s="1477" t="s">
        <v>3056</v>
      </c>
      <c r="E170" s="1478"/>
    </row>
    <row r="171" spans="3:5" ht="32.1" customHeight="1" x14ac:dyDescent="0.25">
      <c r="C171" s="1480"/>
      <c r="D171" s="1474" t="s">
        <v>3026</v>
      </c>
      <c r="E171" s="1475"/>
    </row>
    <row r="172" spans="3:5" ht="32.1" customHeight="1" x14ac:dyDescent="0.25">
      <c r="C172" s="1480"/>
      <c r="D172" s="1474" t="s">
        <v>3025</v>
      </c>
      <c r="E172" s="1475"/>
    </row>
    <row r="173" spans="3:5" ht="32.1" customHeight="1" x14ac:dyDescent="0.25">
      <c r="C173" s="1480"/>
      <c r="D173" s="1474" t="s">
        <v>3024</v>
      </c>
      <c r="E173" s="1475"/>
    </row>
    <row r="174" spans="3:5" ht="51.6" customHeight="1" x14ac:dyDescent="0.25">
      <c r="C174" s="1476" t="s">
        <v>3057</v>
      </c>
      <c r="D174" s="1477" t="s">
        <v>3056</v>
      </c>
      <c r="E174" s="1478"/>
    </row>
    <row r="175" spans="3:5" ht="32.1" customHeight="1" x14ac:dyDescent="0.25">
      <c r="C175" s="1476"/>
      <c r="D175" s="1474" t="s">
        <v>3021</v>
      </c>
      <c r="E175" s="1475"/>
    </row>
    <row r="176" spans="3:5" ht="32.1" customHeight="1" x14ac:dyDescent="0.25">
      <c r="C176" s="1476"/>
      <c r="D176" s="1474" t="s">
        <v>3020</v>
      </c>
      <c r="E176" s="1475"/>
    </row>
    <row r="177" spans="3:6" ht="32.1" customHeight="1" x14ac:dyDescent="0.25">
      <c r="C177" s="430"/>
      <c r="D177" s="1484"/>
      <c r="E177" s="1485"/>
      <c r="F177"/>
    </row>
    <row r="178" spans="3:6" ht="50.1" customHeight="1" x14ac:dyDescent="0.25">
      <c r="C178" s="426" t="s">
        <v>3055</v>
      </c>
      <c r="D178" s="1474" t="s">
        <v>3054</v>
      </c>
      <c r="E178" s="1475"/>
    </row>
    <row r="179" spans="3:6" ht="35.1" customHeight="1" x14ac:dyDescent="0.25">
      <c r="C179" s="1476" t="s">
        <v>3053</v>
      </c>
      <c r="D179" s="1477" t="s">
        <v>3022</v>
      </c>
      <c r="E179" s="1478"/>
    </row>
    <row r="180" spans="3:6" ht="30" customHeight="1" x14ac:dyDescent="0.25">
      <c r="C180" s="1476"/>
      <c r="D180" s="1474" t="s">
        <v>3052</v>
      </c>
      <c r="E180" s="1475"/>
    </row>
    <row r="181" spans="3:6" ht="27.75" customHeight="1" x14ac:dyDescent="0.25">
      <c r="C181" s="1476"/>
      <c r="D181" s="1474" t="s">
        <v>3051</v>
      </c>
      <c r="E181" s="1475"/>
    </row>
    <row r="182" spans="3:6" ht="36" customHeight="1" x14ac:dyDescent="0.25">
      <c r="C182" s="1476"/>
      <c r="D182" s="1474" t="s">
        <v>3050</v>
      </c>
      <c r="E182" s="1475"/>
    </row>
    <row r="183" spans="3:6" ht="42" customHeight="1" x14ac:dyDescent="0.25">
      <c r="C183" s="1476"/>
      <c r="D183" s="1474" t="s">
        <v>3049</v>
      </c>
      <c r="E183" s="1475"/>
    </row>
    <row r="184" spans="3:6" ht="32.1" customHeight="1" x14ac:dyDescent="0.25">
      <c r="C184" s="1476"/>
      <c r="D184" s="1474" t="s">
        <v>3048</v>
      </c>
      <c r="E184" s="1475"/>
    </row>
    <row r="185" spans="3:6" ht="32.1" customHeight="1" x14ac:dyDescent="0.25">
      <c r="C185" s="1476"/>
      <c r="D185" s="1474" t="s">
        <v>3047</v>
      </c>
      <c r="E185" s="1475"/>
    </row>
    <row r="186" spans="3:6" ht="32.1" customHeight="1" x14ac:dyDescent="0.25">
      <c r="C186" s="1476"/>
      <c r="D186" s="1474" t="s">
        <v>3046</v>
      </c>
      <c r="E186" s="1475"/>
    </row>
    <row r="187" spans="3:6" ht="32.1" customHeight="1" x14ac:dyDescent="0.25">
      <c r="C187" s="1476"/>
      <c r="D187" s="1474" t="s">
        <v>3045</v>
      </c>
      <c r="E187" s="1475"/>
    </row>
    <row r="188" spans="3:6" ht="39.75" customHeight="1" x14ac:dyDescent="0.25">
      <c r="C188" s="1476" t="s">
        <v>3044</v>
      </c>
      <c r="D188" s="1477" t="s">
        <v>3022</v>
      </c>
      <c r="E188" s="1478"/>
    </row>
    <row r="189" spans="3:6" ht="32.1" customHeight="1" x14ac:dyDescent="0.25">
      <c r="C189" s="1476"/>
      <c r="D189" s="1474" t="s">
        <v>3043</v>
      </c>
      <c r="E189" s="1475"/>
    </row>
    <row r="190" spans="3:6" ht="32.1" customHeight="1" x14ac:dyDescent="0.25">
      <c r="C190" s="1476"/>
      <c r="D190" s="1474" t="s">
        <v>3042</v>
      </c>
      <c r="E190" s="1475"/>
    </row>
    <row r="191" spans="3:6" ht="32.1" customHeight="1" x14ac:dyDescent="0.25">
      <c r="C191" s="1476"/>
      <c r="D191" s="1474" t="s">
        <v>3041</v>
      </c>
      <c r="E191" s="1475"/>
    </row>
    <row r="192" spans="3:6" ht="45.6" customHeight="1" x14ac:dyDescent="0.25">
      <c r="C192" s="1476"/>
      <c r="D192" s="1474" t="s">
        <v>3040</v>
      </c>
      <c r="E192" s="1475"/>
    </row>
    <row r="193" spans="3:5" ht="38.450000000000003" customHeight="1" x14ac:dyDescent="0.25">
      <c r="C193" s="1476"/>
      <c r="D193" s="1474" t="s">
        <v>3039</v>
      </c>
      <c r="E193" s="1475"/>
    </row>
    <row r="194" spans="3:5" ht="39.6" customHeight="1" x14ac:dyDescent="0.25">
      <c r="C194" s="1476"/>
      <c r="D194" s="1474" t="s">
        <v>3038</v>
      </c>
      <c r="E194" s="1475"/>
    </row>
    <row r="195" spans="3:5" ht="38.450000000000003" customHeight="1" x14ac:dyDescent="0.25">
      <c r="C195" s="1476"/>
      <c r="D195" s="1474" t="s">
        <v>3037</v>
      </c>
      <c r="E195" s="1475"/>
    </row>
    <row r="196" spans="3:5" ht="38.450000000000003" customHeight="1" x14ac:dyDescent="0.25">
      <c r="C196" s="1476"/>
      <c r="D196" s="1474" t="s">
        <v>3028</v>
      </c>
      <c r="E196" s="1475"/>
    </row>
    <row r="197" spans="3:5" ht="37.35" customHeight="1" x14ac:dyDescent="0.25">
      <c r="C197" s="1479" t="s">
        <v>3036</v>
      </c>
      <c r="D197" s="1477" t="s">
        <v>3022</v>
      </c>
      <c r="E197" s="1478"/>
    </row>
    <row r="198" spans="3:5" ht="32.1" customHeight="1" x14ac:dyDescent="0.25">
      <c r="C198" s="1480"/>
      <c r="D198" s="1474" t="s">
        <v>3035</v>
      </c>
      <c r="E198" s="1475"/>
    </row>
    <row r="199" spans="3:5" ht="32.1" customHeight="1" x14ac:dyDescent="0.25">
      <c r="C199" s="1480"/>
      <c r="D199" s="1474" t="s">
        <v>3034</v>
      </c>
      <c r="E199" s="1475"/>
    </row>
    <row r="200" spans="3:5" ht="32.1" customHeight="1" x14ac:dyDescent="0.25">
      <c r="C200" s="1480"/>
      <c r="D200" s="1474" t="s">
        <v>3033</v>
      </c>
      <c r="E200" s="1475"/>
    </row>
    <row r="201" spans="3:5" ht="37.35" customHeight="1" x14ac:dyDescent="0.25">
      <c r="C201" s="1480"/>
      <c r="D201" s="1474" t="s">
        <v>3032</v>
      </c>
      <c r="E201" s="1475"/>
    </row>
    <row r="202" spans="3:5" ht="38.450000000000003" customHeight="1" x14ac:dyDescent="0.25">
      <c r="C202" s="1480"/>
      <c r="D202" s="1474" t="s">
        <v>3031</v>
      </c>
      <c r="E202" s="1475"/>
    </row>
    <row r="203" spans="3:5" ht="39.6" customHeight="1" x14ac:dyDescent="0.25">
      <c r="C203" s="1480"/>
      <c r="D203" s="1474" t="s">
        <v>3030</v>
      </c>
      <c r="E203" s="1475"/>
    </row>
    <row r="204" spans="3:5" ht="38.450000000000003" customHeight="1" x14ac:dyDescent="0.25">
      <c r="C204" s="1480"/>
      <c r="D204" s="1474" t="s">
        <v>3029</v>
      </c>
      <c r="E204" s="1475"/>
    </row>
    <row r="205" spans="3:5" ht="38.450000000000003" customHeight="1" x14ac:dyDescent="0.25">
      <c r="C205" s="1480"/>
      <c r="D205" s="1474" t="s">
        <v>3028</v>
      </c>
      <c r="E205" s="1475"/>
    </row>
    <row r="206" spans="3:5" ht="37.35" customHeight="1" x14ac:dyDescent="0.25">
      <c r="C206" s="1476" t="s">
        <v>3027</v>
      </c>
      <c r="D206" s="1477" t="s">
        <v>3022</v>
      </c>
      <c r="E206" s="1478"/>
    </row>
    <row r="207" spans="3:5" ht="32.1" customHeight="1" x14ac:dyDescent="0.25">
      <c r="C207" s="1476"/>
      <c r="D207" s="1474" t="s">
        <v>3026</v>
      </c>
      <c r="E207" s="1475"/>
    </row>
    <row r="208" spans="3:5" ht="32.1" customHeight="1" x14ac:dyDescent="0.25">
      <c r="C208" s="1476"/>
      <c r="D208" s="1474" t="s">
        <v>3025</v>
      </c>
      <c r="E208" s="1475"/>
    </row>
    <row r="209" spans="3:8" ht="32.1" customHeight="1" x14ac:dyDescent="0.25">
      <c r="C209" s="1476"/>
      <c r="D209" s="1474" t="s">
        <v>3024</v>
      </c>
      <c r="E209" s="1475"/>
    </row>
    <row r="210" spans="3:8" ht="44.1" customHeight="1" x14ac:dyDescent="0.25">
      <c r="C210" s="1479" t="s">
        <v>3023</v>
      </c>
      <c r="D210" s="1477" t="s">
        <v>3022</v>
      </c>
      <c r="E210" s="1478"/>
    </row>
    <row r="211" spans="3:8" ht="32.1" customHeight="1" x14ac:dyDescent="0.25">
      <c r="C211" s="1480"/>
      <c r="D211" s="1474" t="s">
        <v>3021</v>
      </c>
      <c r="E211" s="1475"/>
    </row>
    <row r="212" spans="3:8" ht="32.1" customHeight="1" x14ac:dyDescent="0.25">
      <c r="C212" s="1480"/>
      <c r="D212" s="1474" t="s">
        <v>3020</v>
      </c>
      <c r="E212" s="1475"/>
    </row>
    <row r="213" spans="3:8" ht="32.1" customHeight="1" x14ac:dyDescent="0.25">
      <c r="C213" s="430"/>
      <c r="D213" s="1484"/>
      <c r="E213" s="1485"/>
      <c r="F213"/>
    </row>
    <row r="214" spans="3:8" ht="41.1" customHeight="1" x14ac:dyDescent="0.25">
      <c r="C214" s="426" t="s">
        <v>3019</v>
      </c>
      <c r="D214" s="1474" t="s">
        <v>3018</v>
      </c>
      <c r="E214" s="1475"/>
    </row>
    <row r="215" spans="3:8" ht="35.1" customHeight="1" x14ac:dyDescent="0.25">
      <c r="C215" s="426" t="s">
        <v>3017</v>
      </c>
      <c r="D215" s="1474" t="s">
        <v>3016</v>
      </c>
      <c r="E215" s="1475"/>
    </row>
    <row r="216" spans="3:8" ht="30" customHeight="1" x14ac:dyDescent="0.25">
      <c r="C216" s="426" t="s">
        <v>3015</v>
      </c>
      <c r="D216" s="1474" t="s">
        <v>3014</v>
      </c>
      <c r="E216" s="1475"/>
    </row>
    <row r="217" spans="3:8" ht="42.75" customHeight="1" x14ac:dyDescent="0.25">
      <c r="C217" s="426" t="s">
        <v>3013</v>
      </c>
      <c r="D217" s="1474" t="s">
        <v>3012</v>
      </c>
      <c r="E217" s="1475"/>
    </row>
    <row r="218" spans="3:8" ht="23.45" customHeight="1" x14ac:dyDescent="0.25">
      <c r="C218" s="426" t="s">
        <v>3011</v>
      </c>
      <c r="D218" s="1474" t="s">
        <v>3010</v>
      </c>
      <c r="E218" s="1475"/>
    </row>
    <row r="219" spans="3:8" ht="79.5" customHeight="1" x14ac:dyDescent="0.25">
      <c r="C219" s="426" t="s">
        <v>3009</v>
      </c>
      <c r="D219" s="1474" t="s">
        <v>3008</v>
      </c>
      <c r="E219" s="1475"/>
    </row>
    <row r="220" spans="3:8" ht="28.5" customHeight="1" x14ac:dyDescent="0.25">
      <c r="C220"/>
      <c r="D220"/>
      <c r="E220"/>
      <c r="F220"/>
    </row>
    <row r="221" spans="3:8" ht="15.75" customHeight="1" x14ac:dyDescent="0.25">
      <c r="C221" s="153" t="s">
        <v>3007</v>
      </c>
      <c r="D221"/>
      <c r="E221"/>
      <c r="F221"/>
    </row>
    <row r="222" spans="3:8" ht="113.45" customHeight="1" x14ac:dyDescent="0.25">
      <c r="C222" s="1479" t="s">
        <v>3006</v>
      </c>
      <c r="D222" s="1474" t="s">
        <v>3005</v>
      </c>
      <c r="E222" s="1475"/>
    </row>
    <row r="223" spans="3:8" ht="70.349999999999994" customHeight="1" x14ac:dyDescent="0.25">
      <c r="C223" s="1480"/>
      <c r="D223" s="1474" t="s">
        <v>3004</v>
      </c>
      <c r="E223" s="1475"/>
    </row>
    <row r="224" spans="3:8" customFormat="1" ht="13.35" customHeight="1" x14ac:dyDescent="0.25">
      <c r="C224" s="1481"/>
      <c r="D224" s="1482" t="s">
        <v>3003</v>
      </c>
      <c r="E224" s="1483"/>
      <c r="F224" s="427"/>
      <c r="G224" s="47"/>
      <c r="H224" s="47"/>
    </row>
    <row r="225" spans="3:8" customFormat="1" ht="43.5" customHeight="1" x14ac:dyDescent="0.25">
      <c r="C225" s="426" t="s">
        <v>3002</v>
      </c>
      <c r="D225" s="1474" t="s">
        <v>3001</v>
      </c>
      <c r="E225" s="1475"/>
      <c r="F225" s="47"/>
      <c r="G225" s="47"/>
      <c r="H225" s="47"/>
    </row>
    <row r="226" spans="3:8" ht="35.450000000000003" customHeight="1" x14ac:dyDescent="0.25">
      <c r="C226" s="426" t="s">
        <v>3000</v>
      </c>
      <c r="D226" s="1474" t="s">
        <v>2999</v>
      </c>
      <c r="E226" s="1475"/>
    </row>
    <row r="227" spans="3:8" ht="72.75" customHeight="1" x14ac:dyDescent="0.25">
      <c r="C227" s="426" t="s">
        <v>2998</v>
      </c>
      <c r="D227" s="1474" t="s">
        <v>2997</v>
      </c>
      <c r="E227" s="1475"/>
    </row>
    <row r="228" spans="3:8" ht="42.75" customHeight="1" x14ac:dyDescent="0.25">
      <c r="C228" s="425"/>
      <c r="D228" s="424"/>
      <c r="E228" s="424"/>
      <c r="G228" s="424"/>
      <c r="H228" s="424"/>
    </row>
    <row r="229" spans="3:8" ht="23.45" customHeight="1" x14ac:dyDescent="0.25"/>
    <row r="230" spans="3:8" ht="23.45" customHeight="1" x14ac:dyDescent="0.25"/>
    <row r="231" spans="3:8" ht="63" customHeight="1" x14ac:dyDescent="0.25"/>
    <row r="247" spans="3:5" x14ac:dyDescent="0.25">
      <c r="C247"/>
      <c r="D247"/>
      <c r="E247"/>
    </row>
    <row r="248" spans="3:5" x14ac:dyDescent="0.25">
      <c r="C248"/>
      <c r="D248"/>
      <c r="E248"/>
    </row>
    <row r="249" spans="3:5" x14ac:dyDescent="0.25">
      <c r="C249"/>
      <c r="D249"/>
      <c r="E249"/>
    </row>
    <row r="250" spans="3:5" x14ac:dyDescent="0.25">
      <c r="C250"/>
      <c r="D250"/>
      <c r="E250"/>
    </row>
    <row r="251" spans="3:5" x14ac:dyDescent="0.25">
      <c r="C251"/>
      <c r="D251"/>
      <c r="E251"/>
    </row>
    <row r="252" spans="3:5" x14ac:dyDescent="0.25">
      <c r="C252"/>
      <c r="D252"/>
      <c r="E252"/>
    </row>
    <row r="253" spans="3:5" x14ac:dyDescent="0.25">
      <c r="C253"/>
      <c r="D253"/>
      <c r="E253"/>
    </row>
    <row r="254" spans="3:5" x14ac:dyDescent="0.25">
      <c r="C254"/>
      <c r="D254"/>
      <c r="E254"/>
    </row>
  </sheetData>
  <sheetProtection algorithmName="SHA-512" hashValue="RQboIrPWlEJWawIEPxq1uZjlj/qAfqJBxjixJ7BtsMwy/6j4QrsRCX1ToqUncMIAAAjdblJ3VaQZ2YX6wUBmiw==" saltValue="5eo7M6O3fUCczg2IhZMyzw==" spinCount="100000" sheet="1" formatColumns="0" formatRows="0"/>
  <mergeCells count="222">
    <mergeCell ref="D111:E111"/>
    <mergeCell ref="D112:E112"/>
    <mergeCell ref="D113:E113"/>
    <mergeCell ref="D114:E114"/>
    <mergeCell ref="D115:E115"/>
    <mergeCell ref="D116:E116"/>
    <mergeCell ref="D102:E102"/>
    <mergeCell ref="D103:E103"/>
    <mergeCell ref="D104:E104"/>
    <mergeCell ref="D105:E105"/>
    <mergeCell ref="D106:E106"/>
    <mergeCell ref="D107:E107"/>
    <mergeCell ref="D108:E108"/>
    <mergeCell ref="D109:E109"/>
    <mergeCell ref="D110:E110"/>
    <mergeCell ref="B1:H1"/>
    <mergeCell ref="B2:H2"/>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G28:G29"/>
    <mergeCell ref="H28:H29"/>
    <mergeCell ref="D29:E29"/>
    <mergeCell ref="D30:E30"/>
    <mergeCell ref="D31:E31"/>
    <mergeCell ref="G31:H31"/>
    <mergeCell ref="G32:H36"/>
    <mergeCell ref="D33:E33"/>
    <mergeCell ref="D34:E34"/>
    <mergeCell ref="C35:C36"/>
    <mergeCell ref="D35:E36"/>
    <mergeCell ref="F39:G39"/>
    <mergeCell ref="F40:G40"/>
    <mergeCell ref="F42:G42"/>
    <mergeCell ref="F43:G43"/>
    <mergeCell ref="F44:G44"/>
    <mergeCell ref="F45:G45"/>
    <mergeCell ref="F46:G46"/>
    <mergeCell ref="D58:E58"/>
    <mergeCell ref="D59:E59"/>
    <mergeCell ref="D60:E60"/>
    <mergeCell ref="D61:E61"/>
    <mergeCell ref="D62:E62"/>
    <mergeCell ref="D63:E63"/>
    <mergeCell ref="D64:E64"/>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C85:C86"/>
    <mergeCell ref="D85:E85"/>
    <mergeCell ref="D86:E86"/>
    <mergeCell ref="C87:C101"/>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17:E117"/>
    <mergeCell ref="C118:C123"/>
    <mergeCell ref="D118:E118"/>
    <mergeCell ref="D119:E119"/>
    <mergeCell ref="D120:E120"/>
    <mergeCell ref="D121:E121"/>
    <mergeCell ref="D122:E122"/>
    <mergeCell ref="D123:E123"/>
    <mergeCell ref="D124:E124"/>
    <mergeCell ref="D125:E125"/>
    <mergeCell ref="D126:E126"/>
    <mergeCell ref="D127:E127"/>
    <mergeCell ref="C128:C131"/>
    <mergeCell ref="D128:E128"/>
    <mergeCell ref="D131:E131"/>
    <mergeCell ref="D132:E132"/>
    <mergeCell ref="D135:E135"/>
    <mergeCell ref="D130:E130"/>
    <mergeCell ref="D129:E129"/>
    <mergeCell ref="D136:E136"/>
    <mergeCell ref="D137:E137"/>
    <mergeCell ref="D138:E138"/>
    <mergeCell ref="D139:E139"/>
    <mergeCell ref="D140:E140"/>
    <mergeCell ref="D141:E141"/>
    <mergeCell ref="D142:E142"/>
    <mergeCell ref="C143:C151"/>
    <mergeCell ref="D143:E143"/>
    <mergeCell ref="D144:E144"/>
    <mergeCell ref="D145:E145"/>
    <mergeCell ref="D146:E146"/>
    <mergeCell ref="D147:E147"/>
    <mergeCell ref="D148:E148"/>
    <mergeCell ref="D149:E149"/>
    <mergeCell ref="D150:E150"/>
    <mergeCell ref="D151:E151"/>
    <mergeCell ref="C152:C160"/>
    <mergeCell ref="D152:E152"/>
    <mergeCell ref="D153:E153"/>
    <mergeCell ref="D154:E154"/>
    <mergeCell ref="D155:E155"/>
    <mergeCell ref="D156:E156"/>
    <mergeCell ref="D157:E157"/>
    <mergeCell ref="D158:E158"/>
    <mergeCell ref="D159:E159"/>
    <mergeCell ref="D160:E160"/>
    <mergeCell ref="C161:C169"/>
    <mergeCell ref="D161:E161"/>
    <mergeCell ref="D162:E162"/>
    <mergeCell ref="D163:E163"/>
    <mergeCell ref="D164:E164"/>
    <mergeCell ref="D165:E165"/>
    <mergeCell ref="D166:E166"/>
    <mergeCell ref="D167:E167"/>
    <mergeCell ref="D168:E168"/>
    <mergeCell ref="D169:E169"/>
    <mergeCell ref="C170:C173"/>
    <mergeCell ref="D170:E170"/>
    <mergeCell ref="D171:E171"/>
    <mergeCell ref="D172:E172"/>
    <mergeCell ref="D173:E173"/>
    <mergeCell ref="C174:C176"/>
    <mergeCell ref="D174:E174"/>
    <mergeCell ref="D175:E175"/>
    <mergeCell ref="D176:E176"/>
    <mergeCell ref="D177:E177"/>
    <mergeCell ref="D178:E178"/>
    <mergeCell ref="C179:C187"/>
    <mergeCell ref="D179:E179"/>
    <mergeCell ref="D180:E180"/>
    <mergeCell ref="D181:E181"/>
    <mergeCell ref="D182:E182"/>
    <mergeCell ref="D183:E183"/>
    <mergeCell ref="D184:E184"/>
    <mergeCell ref="D185:E185"/>
    <mergeCell ref="D186:E186"/>
    <mergeCell ref="D187:E187"/>
    <mergeCell ref="C188:C196"/>
    <mergeCell ref="D188:E188"/>
    <mergeCell ref="D189:E189"/>
    <mergeCell ref="D190:E190"/>
    <mergeCell ref="D191:E191"/>
    <mergeCell ref="D192:E192"/>
    <mergeCell ref="D193:E193"/>
    <mergeCell ref="D194:E194"/>
    <mergeCell ref="D195:E195"/>
    <mergeCell ref="D196:E196"/>
    <mergeCell ref="C197:C205"/>
    <mergeCell ref="D197:E197"/>
    <mergeCell ref="D198:E198"/>
    <mergeCell ref="D199:E199"/>
    <mergeCell ref="D200:E200"/>
    <mergeCell ref="D201:E201"/>
    <mergeCell ref="D202:E202"/>
    <mergeCell ref="D203:E203"/>
    <mergeCell ref="D204:E204"/>
    <mergeCell ref="D205:E205"/>
    <mergeCell ref="D226:E226"/>
    <mergeCell ref="D227:E227"/>
    <mergeCell ref="D219:E219"/>
    <mergeCell ref="C206:C209"/>
    <mergeCell ref="D206:E206"/>
    <mergeCell ref="D207:E207"/>
    <mergeCell ref="D208:E208"/>
    <mergeCell ref="D209:E209"/>
    <mergeCell ref="C210:C212"/>
    <mergeCell ref="D210:E210"/>
    <mergeCell ref="D211:E211"/>
    <mergeCell ref="D212:E212"/>
    <mergeCell ref="C222:C224"/>
    <mergeCell ref="D222:E222"/>
    <mergeCell ref="D223:E223"/>
    <mergeCell ref="D224:E224"/>
    <mergeCell ref="D225:E225"/>
    <mergeCell ref="D213:E213"/>
    <mergeCell ref="D214:E214"/>
    <mergeCell ref="D215:E215"/>
    <mergeCell ref="D216:E216"/>
    <mergeCell ref="D217:E217"/>
    <mergeCell ref="D218:E218"/>
  </mergeCells>
  <hyperlinks>
    <hyperlink ref="B2" location="Inhaltsverzeichnis!A1" display="zurück zum Inhaltsverzeichnis" xr:uid="{0DB6DE14-3500-4262-BC0B-9C8627BBBF88}"/>
    <hyperlink ref="B2:H2" location="Inhaltsverzeichnis!A1" display="Inhaltsverzeichnis (Table of contents)" xr:uid="{012615F5-8201-43D3-93CD-8B565673FC97}"/>
  </hyperlinks>
  <pageMargins left="0.7" right="0.7" top="0.78740157499999996" bottom="0.78740157499999996"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E376-F3D6-4814-BBB9-90DB2E4D3AB8}">
  <sheetPr codeName="Tabelle18"/>
  <dimension ref="A1:BW16"/>
  <sheetViews>
    <sheetView workbookViewId="0"/>
  </sheetViews>
  <sheetFormatPr baseColWidth="10" defaultRowHeight="15" x14ac:dyDescent="0.25"/>
  <cols>
    <col min="1" max="1" width="10.7109375" customWidth="1"/>
    <col min="2" max="2" width="9" customWidth="1"/>
    <col min="3" max="3" width="10.28515625" customWidth="1"/>
    <col min="4" max="4" width="10.140625" customWidth="1"/>
    <col min="5" max="5" width="15.7109375" customWidth="1"/>
    <col min="6" max="6" width="10.28515625" customWidth="1"/>
    <col min="7" max="7" width="26" customWidth="1"/>
    <col min="8" max="8" width="20.140625" customWidth="1"/>
    <col min="9" max="9" width="15.7109375" customWidth="1"/>
    <col min="10" max="10" width="15.5703125" customWidth="1"/>
    <col min="11" max="11" width="22.7109375" customWidth="1"/>
    <col min="12" max="12" width="17.28515625" customWidth="1"/>
    <col min="13" max="13" width="17.42578125" customWidth="1"/>
    <col min="14" max="14" width="22.140625" customWidth="1"/>
    <col min="15" max="15" width="17.85546875" customWidth="1"/>
    <col min="16" max="16" width="17.5703125" customWidth="1"/>
    <col min="17" max="20" width="15.7109375" customWidth="1"/>
    <col min="21" max="21" width="22.28515625" customWidth="1"/>
    <col min="22" max="29" width="15.7109375" customWidth="1"/>
    <col min="30" max="30" width="25.7109375" customWidth="1"/>
    <col min="31" max="31" width="15.28515625" customWidth="1"/>
    <col min="32" max="32" width="29.140625" customWidth="1"/>
    <col min="33" max="33" width="16.85546875" customWidth="1"/>
    <col min="34" max="34" width="24.5703125" customWidth="1"/>
    <col min="35" max="35" width="22.28515625" customWidth="1"/>
    <col min="36" max="36" width="23.5703125" customWidth="1"/>
    <col min="37" max="37" width="16.28515625" customWidth="1"/>
    <col min="39" max="39" width="14.7109375" customWidth="1"/>
    <col min="40" max="40" width="22.42578125" customWidth="1"/>
    <col min="41" max="41" width="28.85546875" customWidth="1"/>
    <col min="42" max="42" width="27.28515625" customWidth="1"/>
    <col min="43" max="43" width="19.7109375" customWidth="1"/>
    <col min="44" max="44" width="29.28515625" customWidth="1"/>
    <col min="45" max="45" width="25.7109375" customWidth="1"/>
    <col min="46" max="46" width="36.28515625" customWidth="1"/>
    <col min="47" max="47" width="34.140625" customWidth="1"/>
    <col min="48" max="48" width="39.28515625" customWidth="1"/>
    <col min="49" max="49" width="35.28515625" customWidth="1"/>
    <col min="50" max="50" width="29.42578125" customWidth="1"/>
    <col min="51" max="51" width="25.28515625" customWidth="1"/>
    <col min="52" max="52" width="39.28515625" customWidth="1"/>
    <col min="53" max="53" width="35.28515625" customWidth="1"/>
    <col min="54" max="54" width="29.5703125" customWidth="1"/>
    <col min="55" max="55" width="21.7109375" customWidth="1"/>
    <col min="56" max="56" width="23.28515625" customWidth="1"/>
    <col min="57" max="57" width="25" customWidth="1"/>
    <col min="58" max="58" width="25.7109375" customWidth="1"/>
    <col min="59" max="59" width="19.42578125" customWidth="1"/>
    <col min="60" max="60" width="24.42578125" customWidth="1"/>
    <col min="61" max="61" width="25.85546875" customWidth="1"/>
    <col min="62" max="62" width="21.7109375" customWidth="1"/>
    <col min="63" max="63" width="24.7109375" customWidth="1"/>
    <col min="64" max="64" width="30.7109375" customWidth="1"/>
    <col min="65" max="65" width="33.7109375" customWidth="1"/>
    <col min="66" max="66" width="34.7109375" customWidth="1"/>
    <col min="67" max="67" width="31.42578125" customWidth="1"/>
    <col min="68" max="68" width="20" customWidth="1"/>
    <col min="69" max="69" width="24.28515625" customWidth="1"/>
    <col min="70" max="70" width="49.85546875" customWidth="1"/>
    <col min="71" max="71" width="17.7109375" customWidth="1"/>
    <col min="72" max="72" width="14.7109375" customWidth="1"/>
    <col min="73" max="73" width="13.7109375" customWidth="1"/>
    <col min="74" max="74" width="14.7109375" customWidth="1"/>
    <col min="75" max="75" width="15.85546875" customWidth="1"/>
  </cols>
  <sheetData>
    <row r="1" spans="1:75" s="154" customFormat="1" ht="36" x14ac:dyDescent="0.25">
      <c r="A1" s="162" t="s">
        <v>8</v>
      </c>
      <c r="B1" s="163" t="s">
        <v>52</v>
      </c>
      <c r="C1" s="163" t="s">
        <v>19</v>
      </c>
      <c r="D1" s="163" t="s">
        <v>425</v>
      </c>
      <c r="E1" s="163" t="s">
        <v>35</v>
      </c>
      <c r="F1" s="163" t="s">
        <v>532</v>
      </c>
      <c r="G1" s="164" t="s">
        <v>72</v>
      </c>
      <c r="H1" s="165" t="s">
        <v>533</v>
      </c>
      <c r="I1" s="165" t="s">
        <v>468</v>
      </c>
      <c r="J1" s="165" t="s">
        <v>426</v>
      </c>
      <c r="K1" s="164" t="s">
        <v>574</v>
      </c>
      <c r="L1" s="164" t="s">
        <v>575</v>
      </c>
      <c r="M1" s="164" t="s">
        <v>576</v>
      </c>
      <c r="N1" s="165" t="s">
        <v>536</v>
      </c>
      <c r="O1" s="165" t="s">
        <v>538</v>
      </c>
      <c r="P1" s="164" t="s">
        <v>559</v>
      </c>
      <c r="Q1" s="165" t="s">
        <v>505</v>
      </c>
      <c r="R1" s="164" t="s">
        <v>540</v>
      </c>
      <c r="S1" s="165" t="s">
        <v>542</v>
      </c>
      <c r="T1" s="165" t="s">
        <v>544</v>
      </c>
      <c r="U1" s="165" t="s">
        <v>548</v>
      </c>
      <c r="V1" s="165" t="s">
        <v>429</v>
      </c>
      <c r="W1" s="165" t="s">
        <v>430</v>
      </c>
      <c r="X1" s="165" t="s">
        <v>431</v>
      </c>
      <c r="Y1" s="165" t="s">
        <v>550</v>
      </c>
      <c r="Z1" s="165" t="s">
        <v>113</v>
      </c>
      <c r="AA1" s="165" t="s">
        <v>116</v>
      </c>
      <c r="AB1" s="165" t="s">
        <v>118</v>
      </c>
      <c r="AC1" s="165" t="s">
        <v>553</v>
      </c>
      <c r="AD1" s="165" t="s">
        <v>556</v>
      </c>
      <c r="AE1" s="166" t="s">
        <v>558</v>
      </c>
      <c r="AF1" s="166" t="s">
        <v>562</v>
      </c>
      <c r="AG1" s="166" t="s">
        <v>564</v>
      </c>
      <c r="AH1" s="167" t="s">
        <v>524</v>
      </c>
      <c r="AI1" s="167" t="s">
        <v>577</v>
      </c>
      <c r="AJ1" s="167" t="s">
        <v>578</v>
      </c>
      <c r="AK1" s="168" t="s">
        <v>526</v>
      </c>
      <c r="AL1" s="169" t="s">
        <v>579</v>
      </c>
      <c r="AM1" s="169" t="s">
        <v>580</v>
      </c>
      <c r="AN1" s="168" t="s">
        <v>528</v>
      </c>
      <c r="AO1" s="168" t="s">
        <v>581</v>
      </c>
      <c r="AP1" s="168" t="s">
        <v>582</v>
      </c>
      <c r="AQ1" s="168" t="s">
        <v>530</v>
      </c>
      <c r="AR1" s="168" t="s">
        <v>583</v>
      </c>
      <c r="AS1" s="168" t="s">
        <v>584</v>
      </c>
      <c r="AT1" s="168" t="s">
        <v>585</v>
      </c>
      <c r="AU1" s="168" t="s">
        <v>586</v>
      </c>
      <c r="AV1" s="168" t="s">
        <v>587</v>
      </c>
      <c r="AW1" s="168" t="s">
        <v>588</v>
      </c>
      <c r="AX1" s="168" t="s">
        <v>589</v>
      </c>
      <c r="AY1" s="168" t="s">
        <v>590</v>
      </c>
      <c r="AZ1" s="168" t="s">
        <v>591</v>
      </c>
      <c r="BA1" s="168" t="s">
        <v>592</v>
      </c>
      <c r="BB1" s="169" t="s">
        <v>545</v>
      </c>
      <c r="BC1" s="176" t="s">
        <v>702</v>
      </c>
      <c r="BD1" s="170" t="s">
        <v>275</v>
      </c>
      <c r="BE1" s="170" t="s">
        <v>554</v>
      </c>
      <c r="BF1" s="168" t="s">
        <v>593</v>
      </c>
      <c r="BG1" s="168" t="s">
        <v>594</v>
      </c>
      <c r="BH1" s="168" t="s">
        <v>595</v>
      </c>
      <c r="BI1" s="168" t="s">
        <v>596</v>
      </c>
      <c r="BJ1" s="168" t="s">
        <v>597</v>
      </c>
      <c r="BK1" s="168" t="s">
        <v>598</v>
      </c>
      <c r="BL1" s="168" t="s">
        <v>599</v>
      </c>
      <c r="BM1" s="168" t="s">
        <v>600</v>
      </c>
      <c r="BN1" s="168" t="s">
        <v>601</v>
      </c>
      <c r="BO1" s="168" t="s">
        <v>602</v>
      </c>
      <c r="BP1" s="168" t="s">
        <v>603</v>
      </c>
      <c r="BQ1" s="168" t="s">
        <v>604</v>
      </c>
      <c r="BR1" s="168" t="s">
        <v>605</v>
      </c>
      <c r="BS1" s="168" t="s">
        <v>314</v>
      </c>
      <c r="BT1" s="167" t="s">
        <v>567</v>
      </c>
      <c r="BU1" s="167" t="s">
        <v>569</v>
      </c>
      <c r="BV1" s="167" t="s">
        <v>571</v>
      </c>
      <c r="BW1" s="167" t="s">
        <v>441</v>
      </c>
    </row>
    <row r="2" spans="1:75" s="76" customFormat="1" ht="163.15" customHeight="1" x14ac:dyDescent="0.25">
      <c r="A2" s="171" t="s">
        <v>606</v>
      </c>
      <c r="B2" s="171" t="s">
        <v>607</v>
      </c>
      <c r="C2" s="171" t="s">
        <v>89</v>
      </c>
      <c r="D2" s="171" t="s">
        <v>93</v>
      </c>
      <c r="E2" s="171" t="s">
        <v>97</v>
      </c>
      <c r="F2" s="171" t="s">
        <v>98</v>
      </c>
      <c r="G2" s="171" t="s">
        <v>107</v>
      </c>
      <c r="H2" s="172" t="s">
        <v>112</v>
      </c>
      <c r="I2" s="172" t="s">
        <v>608</v>
      </c>
      <c r="J2" s="171" t="s">
        <v>114</v>
      </c>
      <c r="K2" s="171" t="s">
        <v>609</v>
      </c>
      <c r="L2" s="171" t="s">
        <v>610</v>
      </c>
      <c r="M2" s="171" t="s">
        <v>611</v>
      </c>
      <c r="N2" s="171" t="s">
        <v>117</v>
      </c>
      <c r="O2" s="171" t="s">
        <v>119</v>
      </c>
      <c r="P2" s="173" t="s">
        <v>612</v>
      </c>
      <c r="Q2" s="171" t="s">
        <v>120</v>
      </c>
      <c r="R2" s="171" t="s">
        <v>125</v>
      </c>
      <c r="S2" s="171" t="s">
        <v>129</v>
      </c>
      <c r="T2" s="171" t="s">
        <v>453</v>
      </c>
      <c r="U2" s="171" t="s">
        <v>454</v>
      </c>
      <c r="V2" s="174" t="s">
        <v>613</v>
      </c>
      <c r="W2" s="174" t="s">
        <v>614</v>
      </c>
      <c r="X2" s="174" t="s">
        <v>615</v>
      </c>
      <c r="Y2" s="171" t="s">
        <v>616</v>
      </c>
      <c r="Z2" s="174" t="s">
        <v>617</v>
      </c>
      <c r="AA2" s="174" t="s">
        <v>618</v>
      </c>
      <c r="AB2" s="174" t="s">
        <v>619</v>
      </c>
      <c r="AC2" s="171" t="s">
        <v>620</v>
      </c>
      <c r="AD2" s="171" t="s">
        <v>621</v>
      </c>
      <c r="AE2" s="171" t="s">
        <v>622</v>
      </c>
      <c r="AF2" s="171" t="s">
        <v>623</v>
      </c>
      <c r="AG2" s="171" t="s">
        <v>624</v>
      </c>
      <c r="AH2" s="171" t="s">
        <v>625</v>
      </c>
      <c r="AI2" s="171" t="s">
        <v>626</v>
      </c>
      <c r="AJ2" s="171" t="s">
        <v>627</v>
      </c>
      <c r="AK2" s="171" t="s">
        <v>628</v>
      </c>
      <c r="AL2" s="175" t="s">
        <v>629</v>
      </c>
      <c r="AM2" s="175" t="s">
        <v>630</v>
      </c>
      <c r="AN2" s="171" t="s">
        <v>631</v>
      </c>
      <c r="AO2" s="174" t="s">
        <v>632</v>
      </c>
      <c r="AP2" s="174" t="s">
        <v>633</v>
      </c>
      <c r="AQ2" s="171" t="s">
        <v>634</v>
      </c>
      <c r="AR2" s="174" t="s">
        <v>635</v>
      </c>
      <c r="AS2" s="174" t="s">
        <v>636</v>
      </c>
      <c r="AT2" s="174" t="s">
        <v>637</v>
      </c>
      <c r="AU2" s="174" t="s">
        <v>638</v>
      </c>
      <c r="AV2" s="174" t="s">
        <v>639</v>
      </c>
      <c r="AW2" s="174" t="s">
        <v>640</v>
      </c>
      <c r="AX2" s="174" t="s">
        <v>641</v>
      </c>
      <c r="AY2" s="174" t="s">
        <v>642</v>
      </c>
      <c r="AZ2" s="174" t="s">
        <v>643</v>
      </c>
      <c r="BA2" s="174" t="s">
        <v>644</v>
      </c>
      <c r="BB2" s="171" t="s">
        <v>645</v>
      </c>
      <c r="BC2" s="171" t="s">
        <v>646</v>
      </c>
      <c r="BD2" s="171" t="s">
        <v>647</v>
      </c>
      <c r="BE2" s="171" t="s">
        <v>648</v>
      </c>
      <c r="BF2" s="173" t="s">
        <v>649</v>
      </c>
      <c r="BG2" s="173" t="s">
        <v>650</v>
      </c>
      <c r="BH2" s="173" t="s">
        <v>651</v>
      </c>
      <c r="BI2" s="173" t="s">
        <v>652</v>
      </c>
      <c r="BJ2" s="173" t="s">
        <v>653</v>
      </c>
      <c r="BK2" s="173" t="s">
        <v>654</v>
      </c>
      <c r="BL2" s="173" t="s">
        <v>655</v>
      </c>
      <c r="BM2" s="173" t="s">
        <v>656</v>
      </c>
      <c r="BN2" s="173" t="s">
        <v>657</v>
      </c>
      <c r="BO2" s="173" t="s">
        <v>658</v>
      </c>
      <c r="BP2" s="173" t="s">
        <v>659</v>
      </c>
      <c r="BQ2" s="173" t="s">
        <v>660</v>
      </c>
      <c r="BR2" s="173" t="s">
        <v>661</v>
      </c>
      <c r="BS2" s="173" t="s">
        <v>662</v>
      </c>
      <c r="BT2" s="171" t="s">
        <v>663</v>
      </c>
      <c r="BU2" s="171" t="s">
        <v>664</v>
      </c>
      <c r="BV2" s="171" t="s">
        <v>665</v>
      </c>
      <c r="BW2" s="171" t="s">
        <v>666</v>
      </c>
    </row>
    <row r="5" spans="1:75" x14ac:dyDescent="0.25">
      <c r="A5" s="47"/>
    </row>
    <row r="6" spans="1:75" x14ac:dyDescent="0.25">
      <c r="A6" s="47"/>
    </row>
    <row r="7" spans="1:75" x14ac:dyDescent="0.25">
      <c r="A7" s="161" t="s">
        <v>570</v>
      </c>
    </row>
    <row r="8" spans="1:75" x14ac:dyDescent="0.25">
      <c r="A8" s="161" t="s">
        <v>572</v>
      </c>
    </row>
    <row r="9" spans="1:75" x14ac:dyDescent="0.25">
      <c r="A9" s="161" t="s">
        <v>573</v>
      </c>
    </row>
    <row r="13" spans="1:75" x14ac:dyDescent="0.25">
      <c r="A13" s="153" t="s">
        <v>667</v>
      </c>
    </row>
    <row r="15" spans="1:75" s="154" customFormat="1" ht="36" x14ac:dyDescent="0.25">
      <c r="A15" s="162" t="s">
        <v>8</v>
      </c>
      <c r="B15" s="163" t="s">
        <v>53</v>
      </c>
      <c r="C15" s="163" t="s">
        <v>22</v>
      </c>
      <c r="D15" s="163" t="s">
        <v>29</v>
      </c>
      <c r="E15" s="163" t="s">
        <v>38</v>
      </c>
      <c r="F15" s="163" t="s">
        <v>668</v>
      </c>
      <c r="G15" s="164" t="s">
        <v>75</v>
      </c>
      <c r="H15" s="165" t="s">
        <v>534</v>
      </c>
      <c r="I15" s="165" t="s">
        <v>519</v>
      </c>
      <c r="J15" s="165" t="s">
        <v>535</v>
      </c>
      <c r="K15" s="164" t="s">
        <v>669</v>
      </c>
      <c r="L15" s="164" t="s">
        <v>670</v>
      </c>
      <c r="M15" s="164" t="s">
        <v>566</v>
      </c>
      <c r="N15" s="165" t="s">
        <v>537</v>
      </c>
      <c r="O15" s="165" t="s">
        <v>60</v>
      </c>
      <c r="P15" s="164" t="s">
        <v>561</v>
      </c>
      <c r="Q15" s="165" t="s">
        <v>539</v>
      </c>
      <c r="R15" s="164" t="s">
        <v>541</v>
      </c>
      <c r="S15" s="165" t="s">
        <v>543</v>
      </c>
      <c r="T15" s="165" t="s">
        <v>546</v>
      </c>
      <c r="U15" s="165" t="s">
        <v>549</v>
      </c>
      <c r="V15" s="165" t="s">
        <v>101</v>
      </c>
      <c r="W15" s="165" t="s">
        <v>106</v>
      </c>
      <c r="X15" s="165" t="s">
        <v>111</v>
      </c>
      <c r="Y15" s="165" t="s">
        <v>551</v>
      </c>
      <c r="Z15" s="165" t="s">
        <v>113</v>
      </c>
      <c r="AA15" s="165" t="s">
        <v>116</v>
      </c>
      <c r="AB15" s="165" t="s">
        <v>118</v>
      </c>
      <c r="AC15" s="165" t="s">
        <v>553</v>
      </c>
      <c r="AD15" s="165" t="s">
        <v>557</v>
      </c>
      <c r="AE15" s="166" t="s">
        <v>560</v>
      </c>
      <c r="AF15" s="166" t="s">
        <v>563</v>
      </c>
      <c r="AG15" s="166" t="s">
        <v>565</v>
      </c>
      <c r="AH15" s="167" t="s">
        <v>525</v>
      </c>
      <c r="AI15" s="167" t="s">
        <v>671</v>
      </c>
      <c r="AJ15" s="167" t="s">
        <v>672</v>
      </c>
      <c r="AK15" s="168" t="s">
        <v>527</v>
      </c>
      <c r="AL15" s="169" t="s">
        <v>673</v>
      </c>
      <c r="AM15" s="169" t="s">
        <v>674</v>
      </c>
      <c r="AN15" s="168" t="s">
        <v>529</v>
      </c>
      <c r="AO15" s="168" t="s">
        <v>675</v>
      </c>
      <c r="AP15" s="168" t="s">
        <v>676</v>
      </c>
      <c r="AQ15" s="168" t="s">
        <v>531</v>
      </c>
      <c r="AR15" s="168" t="s">
        <v>677</v>
      </c>
      <c r="AS15" s="168" t="s">
        <v>678</v>
      </c>
      <c r="AT15" s="168" t="s">
        <v>679</v>
      </c>
      <c r="AU15" s="168" t="s">
        <v>680</v>
      </c>
      <c r="AV15" s="168" t="s">
        <v>681</v>
      </c>
      <c r="AW15" s="168" t="s">
        <v>682</v>
      </c>
      <c r="AX15" s="168" t="s">
        <v>683</v>
      </c>
      <c r="AY15" s="168" t="s">
        <v>684</v>
      </c>
      <c r="AZ15" s="168" t="s">
        <v>685</v>
      </c>
      <c r="BA15" s="168" t="s">
        <v>686</v>
      </c>
      <c r="BB15" s="169" t="s">
        <v>547</v>
      </c>
      <c r="BC15" s="177" t="s">
        <v>703</v>
      </c>
      <c r="BD15" s="170" t="s">
        <v>552</v>
      </c>
      <c r="BE15" s="170" t="s">
        <v>555</v>
      </c>
      <c r="BF15" s="168" t="s">
        <v>687</v>
      </c>
      <c r="BG15" s="168" t="s">
        <v>688</v>
      </c>
      <c r="BH15" s="168" t="s">
        <v>689</v>
      </c>
      <c r="BI15" s="168" t="s">
        <v>690</v>
      </c>
      <c r="BJ15" s="168" t="s">
        <v>691</v>
      </c>
      <c r="BK15" s="168" t="s">
        <v>692</v>
      </c>
      <c r="BL15" s="168" t="s">
        <v>693</v>
      </c>
      <c r="BM15" s="168" t="s">
        <v>694</v>
      </c>
      <c r="BN15" s="168" t="s">
        <v>695</v>
      </c>
      <c r="BO15" s="168" t="s">
        <v>696</v>
      </c>
      <c r="BP15" s="168" t="s">
        <v>697</v>
      </c>
      <c r="BQ15" s="168" t="s">
        <v>698</v>
      </c>
      <c r="BR15" s="168" t="s">
        <v>699</v>
      </c>
      <c r="BS15" s="168" t="s">
        <v>316</v>
      </c>
      <c r="BT15" s="167" t="s">
        <v>568</v>
      </c>
      <c r="BU15" s="167" t="s">
        <v>700</v>
      </c>
      <c r="BV15" s="167" t="s">
        <v>701</v>
      </c>
      <c r="BW15" s="167" t="s">
        <v>448</v>
      </c>
    </row>
    <row r="16" spans="1:75" s="76" customFormat="1" ht="163.15" customHeight="1" x14ac:dyDescent="0.25">
      <c r="A16" s="171" t="s">
        <v>606</v>
      </c>
      <c r="B16" s="171" t="s">
        <v>607</v>
      </c>
      <c r="C16" s="171" t="s">
        <v>89</v>
      </c>
      <c r="D16" s="171" t="s">
        <v>93</v>
      </c>
      <c r="E16" s="171" t="s">
        <v>97</v>
      </c>
      <c r="F16" s="171" t="s">
        <v>98</v>
      </c>
      <c r="G16" s="171" t="s">
        <v>107</v>
      </c>
      <c r="H16" s="172" t="s">
        <v>112</v>
      </c>
      <c r="I16" s="172" t="s">
        <v>608</v>
      </c>
      <c r="J16" s="171" t="s">
        <v>114</v>
      </c>
      <c r="K16" s="171" t="s">
        <v>609</v>
      </c>
      <c r="L16" s="171" t="s">
        <v>610</v>
      </c>
      <c r="M16" s="171" t="s">
        <v>611</v>
      </c>
      <c r="N16" s="171" t="s">
        <v>117</v>
      </c>
      <c r="O16" s="171" t="s">
        <v>119</v>
      </c>
      <c r="P16" s="173" t="s">
        <v>612</v>
      </c>
      <c r="Q16" s="171" t="s">
        <v>120</v>
      </c>
      <c r="R16" s="171" t="s">
        <v>125</v>
      </c>
      <c r="S16" s="171" t="s">
        <v>129</v>
      </c>
      <c r="T16" s="171" t="s">
        <v>453</v>
      </c>
      <c r="U16" s="171" t="s">
        <v>454</v>
      </c>
      <c r="V16" s="174" t="s">
        <v>613</v>
      </c>
      <c r="W16" s="174" t="s">
        <v>614</v>
      </c>
      <c r="X16" s="174" t="s">
        <v>615</v>
      </c>
      <c r="Y16" s="171" t="s">
        <v>616</v>
      </c>
      <c r="Z16" s="174" t="s">
        <v>617</v>
      </c>
      <c r="AA16" s="174" t="s">
        <v>618</v>
      </c>
      <c r="AB16" s="174" t="s">
        <v>619</v>
      </c>
      <c r="AC16" s="171" t="s">
        <v>620</v>
      </c>
      <c r="AD16" s="171" t="s">
        <v>621</v>
      </c>
      <c r="AE16" s="171" t="s">
        <v>622</v>
      </c>
      <c r="AF16" s="171" t="s">
        <v>623</v>
      </c>
      <c r="AG16" s="171" t="s">
        <v>624</v>
      </c>
      <c r="AH16" s="171" t="s">
        <v>625</v>
      </c>
      <c r="AI16" s="171" t="s">
        <v>626</v>
      </c>
      <c r="AJ16" s="171" t="s">
        <v>627</v>
      </c>
      <c r="AK16" s="171" t="s">
        <v>628</v>
      </c>
      <c r="AL16" s="175" t="s">
        <v>629</v>
      </c>
      <c r="AM16" s="175" t="s">
        <v>630</v>
      </c>
      <c r="AN16" s="171" t="s">
        <v>631</v>
      </c>
      <c r="AO16" s="174" t="s">
        <v>632</v>
      </c>
      <c r="AP16" s="174" t="s">
        <v>633</v>
      </c>
      <c r="AQ16" s="171" t="s">
        <v>634</v>
      </c>
      <c r="AR16" s="174" t="s">
        <v>635</v>
      </c>
      <c r="AS16" s="174" t="s">
        <v>636</v>
      </c>
      <c r="AT16" s="174" t="s">
        <v>637</v>
      </c>
      <c r="AU16" s="174" t="s">
        <v>638</v>
      </c>
      <c r="AV16" s="174" t="s">
        <v>639</v>
      </c>
      <c r="AW16" s="174" t="s">
        <v>640</v>
      </c>
      <c r="AX16" s="174" t="s">
        <v>641</v>
      </c>
      <c r="AY16" s="174" t="s">
        <v>642</v>
      </c>
      <c r="AZ16" s="174" t="s">
        <v>643</v>
      </c>
      <c r="BA16" s="174" t="s">
        <v>644</v>
      </c>
      <c r="BB16" s="171" t="s">
        <v>645</v>
      </c>
      <c r="BC16" s="171" t="s">
        <v>646</v>
      </c>
      <c r="BD16" s="171" t="s">
        <v>647</v>
      </c>
      <c r="BE16" s="171" t="s">
        <v>648</v>
      </c>
      <c r="BF16" s="173" t="s">
        <v>649</v>
      </c>
      <c r="BG16" s="173" t="s">
        <v>650</v>
      </c>
      <c r="BH16" s="173" t="s">
        <v>651</v>
      </c>
      <c r="BI16" s="173" t="s">
        <v>652</v>
      </c>
      <c r="BJ16" s="173" t="s">
        <v>653</v>
      </c>
      <c r="BK16" s="173" t="s">
        <v>654</v>
      </c>
      <c r="BL16" s="173" t="s">
        <v>655</v>
      </c>
      <c r="BM16" s="173" t="s">
        <v>656</v>
      </c>
      <c r="BN16" s="173" t="s">
        <v>657</v>
      </c>
      <c r="BO16" s="173" t="s">
        <v>658</v>
      </c>
      <c r="BP16" s="173" t="s">
        <v>659</v>
      </c>
      <c r="BQ16" s="173" t="s">
        <v>660</v>
      </c>
      <c r="BR16" s="173" t="s">
        <v>661</v>
      </c>
      <c r="BS16" s="173" t="s">
        <v>662</v>
      </c>
      <c r="BT16" s="171" t="s">
        <v>663</v>
      </c>
      <c r="BU16" s="171" t="s">
        <v>664</v>
      </c>
      <c r="BV16" s="171" t="s">
        <v>665</v>
      </c>
      <c r="BW16" s="171" t="s">
        <v>666</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49</vt:i4>
      </vt:variant>
      <vt:variant>
        <vt:lpstr>Benannte Bereiche</vt:lpstr>
      </vt:variant>
      <vt:variant>
        <vt:i4>2</vt:i4>
      </vt:variant>
    </vt:vector>
  </HeadingPairs>
  <TitlesOfParts>
    <vt:vector size="51" baseType="lpstr">
      <vt:lpstr>Inhaltsverzeichnis</vt:lpstr>
      <vt:lpstr>Datenfeldspezifikation Zert</vt:lpstr>
      <vt:lpstr>Histologie-Codes</vt:lpstr>
      <vt:lpstr>OPS-Codes</vt:lpstr>
      <vt:lpstr>Strahlentherapie Zielgebiet</vt:lpstr>
      <vt:lpstr>Validierung Datensätze Zert</vt:lpstr>
      <vt:lpstr>Fallkategorien</vt:lpstr>
      <vt:lpstr>Berechnung UICC-Stadium</vt:lpstr>
      <vt:lpstr>Gesamtbetrachtung Zert</vt:lpstr>
      <vt:lpstr>Tabelle Tumormanifestation</vt:lpstr>
      <vt:lpstr>To-Do-Liste</vt:lpstr>
      <vt:lpstr>Basisdaten Kolon OncoBox</vt:lpstr>
      <vt:lpstr>Basisdaten Rektum OncoBox</vt:lpstr>
      <vt:lpstr>Kennzahlenbogen</vt:lpstr>
      <vt:lpstr>KN-1</vt:lpstr>
      <vt:lpstr>KN-2a</vt:lpstr>
      <vt:lpstr>KN-2b</vt:lpstr>
      <vt:lpstr>KN-3</vt:lpstr>
      <vt:lpstr>KN-4 </vt:lpstr>
      <vt:lpstr>KN-5</vt:lpstr>
      <vt:lpstr>KN-6</vt:lpstr>
      <vt:lpstr>KN-7</vt:lpstr>
      <vt:lpstr>KN-8</vt:lpstr>
      <vt:lpstr>KN-9</vt:lpstr>
      <vt:lpstr>KN-10</vt:lpstr>
      <vt:lpstr>KN-11</vt:lpstr>
      <vt:lpstr>KN-12</vt:lpstr>
      <vt:lpstr>KN-13</vt:lpstr>
      <vt:lpstr>KN-14</vt:lpstr>
      <vt:lpstr>KN-15</vt:lpstr>
      <vt:lpstr>KN-16</vt:lpstr>
      <vt:lpstr>KN-17</vt:lpstr>
      <vt:lpstr>KN-18</vt:lpstr>
      <vt:lpstr>KN-19</vt:lpstr>
      <vt:lpstr>KN-20</vt:lpstr>
      <vt:lpstr>KN-21</vt:lpstr>
      <vt:lpstr>KN-22a</vt:lpstr>
      <vt:lpstr>KN-22b</vt:lpstr>
      <vt:lpstr>KN-22c</vt:lpstr>
      <vt:lpstr>KN-23</vt:lpstr>
      <vt:lpstr>KN-24</vt:lpstr>
      <vt:lpstr>KN-25</vt:lpstr>
      <vt:lpstr>KN-26</vt:lpstr>
      <vt:lpstr>KN-27</vt:lpstr>
      <vt:lpstr>KN-28</vt:lpstr>
      <vt:lpstr>KN-29</vt:lpstr>
      <vt:lpstr>KN-30</vt:lpstr>
      <vt:lpstr>Fall-Profil</vt:lpstr>
      <vt:lpstr>Fall-Liste</vt:lpstr>
      <vt:lpstr>Kennzahlenbogen!Druckbereich</vt:lpstr>
      <vt:lpstr>Kennzahlenbogen!Drucktitel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OnkoZert - Luis Pauler</dc:creator>
  <cp:lastModifiedBy>OnkoZert - Vanessa Kolb</cp:lastModifiedBy>
  <cp:lastPrinted>2024-08-21T14:50:46Z</cp:lastPrinted>
  <dcterms:created xsi:type="dcterms:W3CDTF">2022-06-29T12:21:41Z</dcterms:created>
  <dcterms:modified xsi:type="dcterms:W3CDTF">2026-09-17T13:33:39Z</dcterms:modified>
</cp:coreProperties>
</file>